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7350" windowHeight="7740" activeTab="0"/>
  </bookViews>
  <sheets>
    <sheet name="Operational Data" sheetId="1" r:id="rId1"/>
    <sheet name="Financial data" sheetId="2" r:id="rId2"/>
  </sheets>
  <definedNames/>
  <calcPr fullCalcOnLoad="1"/>
</workbook>
</file>

<file path=xl/sharedStrings.xml><?xml version="1.0" encoding="utf-8"?>
<sst xmlns="http://schemas.openxmlformats.org/spreadsheetml/2006/main" count="115" uniqueCount="66">
  <si>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</si>
  <si>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</si>
  <si>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</si>
  <si>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</si>
  <si>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</si>
  <si>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</si>
  <si>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</si>
  <si>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</si>
  <si>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</si>
  <si>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</si>
  <si>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</si>
  <si>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</si>
  <si>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</si>
  <si>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</si>
  <si>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</si>
  <si>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</si>
  <si>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</si>
  <si>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</si>
  <si>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</si>
  <si>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Fixed network subscriptions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</si>
  <si>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</si>
  <si>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</si>
  <si>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</si>
  <si>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</si>
  <si>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</si>
  <si>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</si>
  <si>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</si>
  <si>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</si>
  <si>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</si>
  <si>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</si>
  <si>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</si>
  <si>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</si>
  <si>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</si>
  <si>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</si>
  <si>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</si>
  <si>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</si>
  <si>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</si>
  <si>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</si>
  <si>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</si>
  <si>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</si>
  <si>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</si>
  <si>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</si>
  <si>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Investments in shares</t>
  </si>
  <si>
    <t>Total investments</t>
  </si>
  <si>
    <t>CAPEX</t>
  </si>
  <si>
    <t>* Finland</t>
  </si>
  <si>
    <t>Annualised Churn *</t>
  </si>
  <si>
    <t>Outgoing calls, million minutes *</t>
  </si>
  <si>
    <t>SMS, million messages *</t>
  </si>
  <si>
    <t>ARPU, €/month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</si>
  <si>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</si>
  <si>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</si>
  <si>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</si>
  <si>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</si>
  <si>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</si>
  <si>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</si>
  <si>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</si>
  <si>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</si>
  <si>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</si>
  <si>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</si>
  <si>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</si>
  <si>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</si>
  <si>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Q1/11</t>
  </si>
  <si>
    <t>Q2/11</t>
  </si>
  <si>
    <t>Estonian business **</t>
  </si>
  <si>
    <t>** 2008-2009 excluding internal group items, restated 2010 onwards: subsidiary Elisa Eesti AS including group items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</si>
</sst>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\ 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color indexed="56"/>
      <name val="Arial"/>
      <family val="2"/>
    </font>
    <font>
      <b/>
      <sz val="14"/>
      <color indexed="56"/>
      <name val="Arial"/>
      <family val="2"/>
    </font>
    <font>
      <sz val="9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3" fillId="0" borderId="0" xfId="48" applyFont="1" applyFill="1" applyBorder="1">
      <alignment/>
      <protection/>
    </xf>
    <xf numFmtId="0" fontId="3" fillId="0" borderId="0" xfId="15" applyFont="1" applyBorder="1">
      <alignment/>
      <protection/>
    </xf>
    <xf numFmtId="3" fontId="2" fillId="0" borderId="0" xfId="49" applyNumberFormat="1" applyFont="1" applyFill="1" applyBorder="1" applyAlignment="1">
      <alignment horizontal="right"/>
      <protection/>
    </xf>
    <xf numFmtId="3" fontId="3" fillId="0" borderId="0" xfId="15" applyNumberFormat="1" applyFont="1" applyBorder="1">
      <alignment/>
      <protection/>
    </xf>
    <xf numFmtId="0" fontId="2" fillId="0" borderId="0" xfId="48" applyFont="1" applyBorder="1">
      <alignment/>
      <protection/>
    </xf>
    <xf numFmtId="0" fontId="8" fillId="33" borderId="0" xfId="15" applyFont="1" applyFill="1" applyBorder="1" applyAlignment="1">
      <alignment horizontal="left"/>
      <protection/>
    </xf>
    <xf numFmtId="0" fontId="4" fillId="33" borderId="0" xfId="15" applyFont="1" applyFill="1" applyBorder="1" applyAlignment="1">
      <alignment horizontal="center"/>
      <protection/>
    </xf>
    <xf numFmtId="0" fontId="2" fillId="33" borderId="0" xfId="15" applyFont="1" applyFill="1" applyBorder="1">
      <alignment/>
      <protection/>
    </xf>
    <xf numFmtId="165" fontId="2" fillId="33" borderId="0" xfId="15" applyNumberFormat="1" applyFont="1" applyFill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 applyFill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3" fontId="2" fillId="0" borderId="0" xfId="15" applyNumberFormat="1" applyFont="1" applyBorder="1">
      <alignment/>
      <protection/>
    </xf>
    <xf numFmtId="3" fontId="2" fillId="0" borderId="0" xfId="47" applyNumberFormat="1" applyFont="1" applyBorder="1">
      <alignment/>
      <protection/>
    </xf>
    <xf numFmtId="3" fontId="2" fillId="0" borderId="0" xfId="47" applyNumberFormat="1" applyFont="1" applyFill="1" applyBorder="1">
      <alignment/>
      <protection/>
    </xf>
    <xf numFmtId="164" fontId="2" fillId="0" borderId="0" xfId="15" applyNumberFormat="1" applyFont="1" applyBorder="1">
      <alignment/>
      <protection/>
    </xf>
    <xf numFmtId="164" fontId="2" fillId="0" borderId="0" xfId="15" applyNumberFormat="1" applyFont="1" applyFill="1" applyBorder="1">
      <alignment/>
      <protection/>
    </xf>
    <xf numFmtId="3" fontId="45" fillId="0" borderId="0" xfId="15" applyNumberFormat="1" applyFont="1" applyBorder="1">
      <alignment/>
      <protection/>
    </xf>
    <xf numFmtId="0" fontId="46" fillId="33" borderId="0" xfId="15" applyFont="1" applyFill="1" applyBorder="1" applyAlignment="1">
      <alignment horizontal="left"/>
      <protection/>
    </xf>
    <xf numFmtId="0" fontId="45" fillId="0" borderId="0" xfId="48" applyFont="1" applyFill="1" applyBorder="1">
      <alignment/>
      <protection/>
    </xf>
    <xf numFmtId="0" fontId="47" fillId="0" borderId="0" xfId="15" applyFont="1" applyBorder="1">
      <alignment/>
      <protection/>
    </xf>
    <xf numFmtId="3" fontId="45" fillId="0" borderId="0" xfId="47" applyNumberFormat="1" applyFont="1" applyFill="1" applyBorder="1">
      <alignment/>
      <protection/>
    </xf>
    <xf numFmtId="0" fontId="45" fillId="0" borderId="0" xfId="15" applyFont="1" applyBorder="1">
      <alignment/>
      <protection/>
    </xf>
    <xf numFmtId="0" fontId="45" fillId="0" borderId="0" xfId="15" applyFont="1" applyFill="1" applyBorder="1">
      <alignment/>
      <protection/>
    </xf>
    <xf numFmtId="164" fontId="45" fillId="0" borderId="0" xfId="15" applyNumberFormat="1" applyFont="1" applyBorder="1">
      <alignment/>
      <protection/>
    </xf>
    <xf numFmtId="166" fontId="45" fillId="0" borderId="0" xfId="55" applyNumberFormat="1" applyFont="1" applyBorder="1" applyAlignment="1">
      <alignment/>
    </xf>
    <xf numFmtId="166" fontId="45" fillId="0" borderId="0" xfId="55" applyNumberFormat="1" applyFont="1" applyFill="1" applyBorder="1" applyAlignment="1">
      <alignment/>
    </xf>
    <xf numFmtId="9" fontId="45" fillId="0" borderId="0" xfId="55" applyNumberFormat="1" applyFont="1" applyBorder="1" applyAlignment="1">
      <alignment/>
    </xf>
    <xf numFmtId="9" fontId="45" fillId="0" borderId="0" xfId="55" applyNumberFormat="1" applyFont="1" applyFill="1" applyBorder="1" applyAlignment="1">
      <alignment/>
    </xf>
    <xf numFmtId="0" fontId="45" fillId="0" borderId="0" xfId="15" applyFont="1" applyBorder="1" applyAlignment="1">
      <alignment horizontal="center"/>
      <protection/>
    </xf>
    <xf numFmtId="0" fontId="45" fillId="0" borderId="0" xfId="15" applyFont="1" applyBorder="1" applyAlignment="1">
      <alignment horizontal="left"/>
      <protection/>
    </xf>
    <xf numFmtId="3" fontId="45" fillId="0" borderId="0" xfId="15" applyNumberFormat="1" applyFont="1" applyFill="1" applyBorder="1">
      <alignment/>
      <protection/>
    </xf>
    <xf numFmtId="3" fontId="45" fillId="0" borderId="0" xfId="47" applyNumberFormat="1" applyFont="1" applyBorder="1">
      <alignment/>
      <protection/>
    </xf>
    <xf numFmtId="9" fontId="3" fillId="0" borderId="0" xfId="55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0" xfId="55" applyFont="1" applyBorder="1" applyAlignment="1">
      <alignment/>
    </xf>
    <xf numFmtId="9" fontId="3" fillId="0" borderId="0" xfId="55" applyFont="1" applyBorder="1" applyAlignment="1">
      <alignment/>
    </xf>
    <xf numFmtId="4" fontId="45" fillId="0" borderId="0" xfId="15" applyNumberFormat="1" applyFont="1" applyBorder="1">
      <alignment/>
      <protection/>
    </xf>
    <xf numFmtId="9" fontId="45" fillId="0" borderId="0" xfId="55" applyFont="1" applyFill="1" applyBorder="1" applyAlignment="1">
      <alignment/>
    </xf>
    <xf numFmtId="165" fontId="45" fillId="0" borderId="0" xfId="47" applyNumberFormat="1" applyFont="1" applyFill="1" applyBorder="1">
      <alignment/>
      <protection/>
    </xf>
    <xf numFmtId="3" fontId="9" fillId="0" borderId="0" xfId="15" applyNumberFormat="1" applyFont="1" applyFill="1" applyBorder="1">
      <alignment/>
      <protection/>
    </xf>
    <xf numFmtId="0" fontId="2" fillId="0" borderId="0" xfId="15" applyFont="1" applyFill="1" applyBorder="1" applyAlignment="1">
      <alignment horizontal="center"/>
      <protection/>
    </xf>
    <xf numFmtId="0" fontId="2" fillId="0" borderId="0" xfId="15" applyNumberFormat="1" applyFont="1" applyBorder="1">
      <alignment/>
      <protection/>
    </xf>
    <xf numFmtId="0" fontId="2" fillId="0" borderId="0" xfId="48" applyNumberFormat="1" applyFont="1" applyBorder="1">
      <alignment/>
      <protection/>
    </xf>
    <xf numFmtId="0" fontId="2" fillId="0" borderId="0" xfId="55" applyNumberFormat="1" applyFont="1" applyBorder="1" applyAlignment="1">
      <alignment/>
    </xf>
    <xf numFmtId="9" fontId="2" fillId="0" borderId="0" xfId="55" applyNumberFormat="1" applyFont="1" applyBorder="1" applyAlignment="1">
      <alignment/>
    </xf>
    <xf numFmtId="4" fontId="2" fillId="0" borderId="0" xfId="15" applyNumberFormat="1" applyFont="1" applyBorder="1">
      <alignment/>
      <protection/>
    </xf>
  </cellXfs>
  <cellStyles count="51">
    <cellStyle name="Normal" xfId="0"/>
    <cellStyle name="?Q\?1@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Comma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l_P&amp;L detailed overview " xfId="47"/>
    <cellStyle name="Normal_Sheet1" xfId="48"/>
    <cellStyle name="Normal_x_MCS_Operationals_09_04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customWidth="1" outlineLevel="1"/>
    <col min="12" max="12" width="10.7109375" style="1" customWidth="1"/>
    <col min="13" max="16" width="10.28125" style="1" customWidth="1" outlineLevel="1"/>
    <col min="17" max="55" width="10.28125" style="1" customWidth="1"/>
    <col min="56" max="16384" width="9.140625" style="1" customWidth="1"/>
  </cols>
  <sheetData>
    <row r="1" spans="1:19" ht="18">
      <c r="A1" s="23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3" customFormat="1" ht="12">
      <c r="A2" s="13"/>
      <c r="B2" s="14"/>
      <c r="C2" s="15" t="s">
        <v>1</v>
      </c>
      <c r="D2" s="15" t="s">
        <v>2</v>
      </c>
      <c r="E2" s="15" t="s">
        <v>3</v>
      </c>
      <c r="F2" s="15" t="s">
        <v>4</v>
      </c>
      <c r="G2" s="15">
        <v>2008</v>
      </c>
      <c r="H2" s="15" t="s">
        <v>5</v>
      </c>
      <c r="I2" s="15" t="s">
        <v>6</v>
      </c>
      <c r="J2" s="15" t="s">
        <v>7</v>
      </c>
      <c r="K2" s="15" t="s">
        <v>8</v>
      </c>
      <c r="L2" s="15">
        <v>2009</v>
      </c>
      <c r="M2" s="15" t="s">
        <v>24</v>
      </c>
      <c r="N2" s="15" t="s">
        <v>58</v>
      </c>
      <c r="O2" s="15" t="s">
        <v>60</v>
      </c>
      <c r="P2" s="15" t="s">
        <v>61</v>
      </c>
      <c r="Q2" s="15">
        <v>2010</v>
      </c>
      <c r="R2" s="15" t="s">
        <v>62</v>
      </c>
      <c r="S2" s="15" t="s">
        <v>63</v>
      </c>
    </row>
    <row r="3" spans="1:19" ht="13.5" customHeight="1">
      <c r="A3" s="9" t="s">
        <v>22</v>
      </c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" customHeight="1">
      <c r="A4" s="24" t="s">
        <v>56</v>
      </c>
      <c r="B4" s="2"/>
      <c r="C4" s="22">
        <v>223</v>
      </c>
      <c r="D4" s="22">
        <v>229</v>
      </c>
      <c r="E4" s="22">
        <v>237</v>
      </c>
      <c r="F4" s="22">
        <v>231</v>
      </c>
      <c r="G4" s="22">
        <v>919</v>
      </c>
      <c r="H4" s="22">
        <v>212.1</v>
      </c>
      <c r="I4" s="22">
        <v>218.8</v>
      </c>
      <c r="J4" s="22">
        <v>224.9</v>
      </c>
      <c r="K4" s="22">
        <v>228.4</v>
      </c>
      <c r="L4" s="22">
        <v>884.1999999999999</v>
      </c>
      <c r="M4" s="22">
        <v>223.3</v>
      </c>
      <c r="N4" s="22">
        <v>234.8</v>
      </c>
      <c r="O4" s="22">
        <v>235.4</v>
      </c>
      <c r="P4" s="22">
        <v>244</v>
      </c>
      <c r="Q4" s="22">
        <v>938</v>
      </c>
      <c r="R4" s="22">
        <v>237</v>
      </c>
      <c r="S4" s="22">
        <v>241</v>
      </c>
    </row>
    <row r="5" spans="1:20" ht="12">
      <c r="A5" s="24" t="s">
        <v>9</v>
      </c>
      <c r="B5" s="25"/>
      <c r="C5" s="22">
        <f aca="true" t="shared" si="0" ref="C5:L5">C6+C9</f>
        <v>2695000</v>
      </c>
      <c r="D5" s="22">
        <f t="shared" si="0"/>
        <v>2772600</v>
      </c>
      <c r="E5" s="22">
        <f t="shared" si="0"/>
        <v>2830100</v>
      </c>
      <c r="F5" s="22">
        <f t="shared" si="0"/>
        <v>2879700</v>
      </c>
      <c r="G5" s="22">
        <f t="shared" si="0"/>
        <v>2879700</v>
      </c>
      <c r="H5" s="22">
        <f t="shared" si="0"/>
        <v>3025700</v>
      </c>
      <c r="I5" s="22">
        <f t="shared" si="0"/>
        <v>3152500</v>
      </c>
      <c r="J5" s="22">
        <f t="shared" si="0"/>
        <v>3217700</v>
      </c>
      <c r="K5" s="22">
        <f t="shared" si="0"/>
        <v>3329000</v>
      </c>
      <c r="L5" s="22">
        <f t="shared" si="0"/>
        <v>3329000</v>
      </c>
      <c r="M5" s="22">
        <f aca="true" t="shared" si="1" ref="M5:R5">M6+M9</f>
        <v>3432100</v>
      </c>
      <c r="N5" s="22">
        <f t="shared" si="1"/>
        <v>3550000</v>
      </c>
      <c r="O5" s="22">
        <f t="shared" si="1"/>
        <v>3652500</v>
      </c>
      <c r="P5" s="22">
        <f t="shared" si="1"/>
        <v>3796900</v>
      </c>
      <c r="Q5" s="22">
        <f t="shared" si="1"/>
        <v>3796900</v>
      </c>
      <c r="R5" s="22">
        <f t="shared" si="1"/>
        <v>3898200</v>
      </c>
      <c r="S5" s="22">
        <f>S6+S9</f>
        <v>3990700</v>
      </c>
      <c r="T5" s="17"/>
    </row>
    <row r="6" spans="1:20" ht="12">
      <c r="A6" s="24" t="s">
        <v>16</v>
      </c>
      <c r="B6" s="25"/>
      <c r="C6" s="26">
        <f>C7+C8</f>
        <v>2135500</v>
      </c>
      <c r="D6" s="26">
        <f>D7+D8</f>
        <v>2185300</v>
      </c>
      <c r="E6" s="26">
        <f>E7+E8</f>
        <v>2222100</v>
      </c>
      <c r="F6" s="26">
        <f>F7+F8</f>
        <v>2257500</v>
      </c>
      <c r="G6" s="26">
        <f>F6</f>
        <v>2257500</v>
      </c>
      <c r="H6" s="26">
        <f>H7+H8</f>
        <v>2371800</v>
      </c>
      <c r="I6" s="26">
        <f>I7+I8</f>
        <v>2463500</v>
      </c>
      <c r="J6" s="26">
        <f>J7+J8</f>
        <v>2512800</v>
      </c>
      <c r="K6" s="26">
        <f>K7+K8</f>
        <v>2601600</v>
      </c>
      <c r="L6" s="26">
        <f>K6</f>
        <v>2601600</v>
      </c>
      <c r="M6" s="26">
        <f aca="true" t="shared" si="2" ref="M6:R6">M7+M8</f>
        <v>2678600</v>
      </c>
      <c r="N6" s="26">
        <f t="shared" si="2"/>
        <v>2760600</v>
      </c>
      <c r="O6" s="26">
        <f t="shared" si="2"/>
        <v>2845600</v>
      </c>
      <c r="P6" s="26">
        <f t="shared" si="2"/>
        <v>2951100</v>
      </c>
      <c r="Q6" s="26">
        <f t="shared" si="2"/>
        <v>2951100</v>
      </c>
      <c r="R6" s="26">
        <f t="shared" si="2"/>
        <v>3029400</v>
      </c>
      <c r="S6" s="26">
        <f>S7+S8</f>
        <v>3088900</v>
      </c>
      <c r="T6" s="17"/>
    </row>
    <row r="7" spans="1:24" s="5" customFormat="1" ht="12">
      <c r="A7" s="4"/>
      <c r="B7" s="16" t="s">
        <v>10</v>
      </c>
      <c r="C7" s="18">
        <v>1862100</v>
      </c>
      <c r="D7" s="18">
        <v>1907000</v>
      </c>
      <c r="E7" s="18">
        <v>1938100</v>
      </c>
      <c r="F7" s="18">
        <v>1979500</v>
      </c>
      <c r="G7" s="19">
        <v>1979500</v>
      </c>
      <c r="H7" s="18">
        <v>2094000</v>
      </c>
      <c r="I7" s="18">
        <v>2179100</v>
      </c>
      <c r="J7" s="19">
        <v>2221800</v>
      </c>
      <c r="K7" s="19">
        <v>2308800</v>
      </c>
      <c r="L7" s="18">
        <v>2308800</v>
      </c>
      <c r="M7" s="18">
        <v>2384400</v>
      </c>
      <c r="N7" s="18">
        <v>2453400</v>
      </c>
      <c r="O7" s="18">
        <v>2517400</v>
      </c>
      <c r="P7" s="18">
        <v>2591000</v>
      </c>
      <c r="Q7" s="18">
        <f>P7</f>
        <v>2591000</v>
      </c>
      <c r="R7" s="18">
        <v>2661300</v>
      </c>
      <c r="S7" s="18">
        <v>2709700</v>
      </c>
      <c r="T7" s="17"/>
      <c r="U7" s="7"/>
      <c r="V7" s="7"/>
      <c r="W7" s="7"/>
      <c r="X7" s="7"/>
    </row>
    <row r="8" spans="1:23" s="5" customFormat="1" ht="12">
      <c r="A8" s="4"/>
      <c r="B8" s="16" t="s">
        <v>11</v>
      </c>
      <c r="C8" s="18">
        <v>273400</v>
      </c>
      <c r="D8" s="18">
        <v>278300</v>
      </c>
      <c r="E8" s="18">
        <v>284000</v>
      </c>
      <c r="F8" s="18">
        <v>278000</v>
      </c>
      <c r="G8" s="19">
        <v>278000</v>
      </c>
      <c r="H8" s="18">
        <v>277800</v>
      </c>
      <c r="I8" s="18">
        <v>284400</v>
      </c>
      <c r="J8" s="19">
        <v>291000</v>
      </c>
      <c r="K8" s="19">
        <v>292800</v>
      </c>
      <c r="L8" s="18">
        <v>292800</v>
      </c>
      <c r="M8" s="18">
        <v>294200</v>
      </c>
      <c r="N8" s="18">
        <v>307200</v>
      </c>
      <c r="O8" s="18">
        <v>328200</v>
      </c>
      <c r="P8" s="18">
        <v>360100</v>
      </c>
      <c r="Q8" s="18">
        <f>P8</f>
        <v>360100</v>
      </c>
      <c r="R8" s="18">
        <v>368100</v>
      </c>
      <c r="S8" s="18">
        <v>379200</v>
      </c>
      <c r="T8" s="17"/>
      <c r="U8" s="7"/>
      <c r="V8" s="7"/>
      <c r="W8" s="7"/>
    </row>
    <row r="9" spans="1:20" ht="12">
      <c r="A9" s="24" t="s">
        <v>17</v>
      </c>
      <c r="B9" s="25"/>
      <c r="C9" s="26">
        <f>C10+C11</f>
        <v>559500</v>
      </c>
      <c r="D9" s="26">
        <f>D10+D11</f>
        <v>587300</v>
      </c>
      <c r="E9" s="26">
        <f>E10+E11</f>
        <v>608000</v>
      </c>
      <c r="F9" s="26">
        <f>F10+F11</f>
        <v>622200</v>
      </c>
      <c r="G9" s="26">
        <f>F9</f>
        <v>622200</v>
      </c>
      <c r="H9" s="26">
        <f>H10+H11</f>
        <v>653900</v>
      </c>
      <c r="I9" s="26">
        <f>I10+I11</f>
        <v>689000</v>
      </c>
      <c r="J9" s="26">
        <f>J10+J11</f>
        <v>704900</v>
      </c>
      <c r="K9" s="26">
        <f>K10+K11</f>
        <v>727400</v>
      </c>
      <c r="L9" s="26">
        <f>K9</f>
        <v>727400</v>
      </c>
      <c r="M9" s="26">
        <f aca="true" t="shared" si="3" ref="M9:R9">M10+M11</f>
        <v>753500</v>
      </c>
      <c r="N9" s="26">
        <f t="shared" si="3"/>
        <v>789400</v>
      </c>
      <c r="O9" s="26">
        <f t="shared" si="3"/>
        <v>806900</v>
      </c>
      <c r="P9" s="26">
        <f t="shared" si="3"/>
        <v>845800</v>
      </c>
      <c r="Q9" s="26">
        <f t="shared" si="3"/>
        <v>845800</v>
      </c>
      <c r="R9" s="26">
        <f t="shared" si="3"/>
        <v>868800</v>
      </c>
      <c r="S9" s="26">
        <f>S10+S11</f>
        <v>901800</v>
      </c>
      <c r="T9" s="17"/>
    </row>
    <row r="10" spans="1:23" ht="12">
      <c r="A10" s="4"/>
      <c r="B10" s="16" t="s">
        <v>10</v>
      </c>
      <c r="C10" s="18">
        <v>505500</v>
      </c>
      <c r="D10" s="18">
        <v>530900</v>
      </c>
      <c r="E10" s="18">
        <v>549600</v>
      </c>
      <c r="F10" s="18">
        <v>562400</v>
      </c>
      <c r="G10" s="19">
        <v>562400</v>
      </c>
      <c r="H10" s="18">
        <v>594000</v>
      </c>
      <c r="I10" s="18">
        <v>627500</v>
      </c>
      <c r="J10" s="19">
        <v>641600</v>
      </c>
      <c r="K10" s="19">
        <v>662100</v>
      </c>
      <c r="L10" s="18">
        <v>662100</v>
      </c>
      <c r="M10" s="18">
        <v>684200</v>
      </c>
      <c r="N10" s="18">
        <v>718800</v>
      </c>
      <c r="O10" s="18">
        <v>733300</v>
      </c>
      <c r="P10" s="18">
        <v>767700</v>
      </c>
      <c r="Q10" s="18">
        <f>P10</f>
        <v>767700</v>
      </c>
      <c r="R10" s="18">
        <v>788800</v>
      </c>
      <c r="S10" s="18">
        <v>818300</v>
      </c>
      <c r="T10" s="17"/>
      <c r="U10" s="7"/>
      <c r="V10" s="7"/>
      <c r="W10" s="7"/>
    </row>
    <row r="11" spans="1:23" ht="12">
      <c r="A11" s="4"/>
      <c r="B11" s="16" t="s">
        <v>11</v>
      </c>
      <c r="C11" s="18">
        <v>54000</v>
      </c>
      <c r="D11" s="18">
        <v>56400</v>
      </c>
      <c r="E11" s="18">
        <v>58400</v>
      </c>
      <c r="F11" s="18">
        <v>59800</v>
      </c>
      <c r="G11" s="19">
        <v>59800</v>
      </c>
      <c r="H11" s="18">
        <v>59900</v>
      </c>
      <c r="I11" s="18">
        <v>61500</v>
      </c>
      <c r="J11" s="19">
        <v>63300</v>
      </c>
      <c r="K11" s="19">
        <v>65300</v>
      </c>
      <c r="L11" s="18">
        <v>65300</v>
      </c>
      <c r="M11" s="18">
        <v>69300</v>
      </c>
      <c r="N11" s="18">
        <v>70600</v>
      </c>
      <c r="O11" s="18">
        <v>73600</v>
      </c>
      <c r="P11" s="18">
        <v>78100</v>
      </c>
      <c r="Q11" s="18">
        <f>P11</f>
        <v>78100</v>
      </c>
      <c r="R11" s="18">
        <v>80000</v>
      </c>
      <c r="S11" s="18">
        <v>83500</v>
      </c>
      <c r="T11" s="17"/>
      <c r="U11" s="7"/>
      <c r="V11" s="7"/>
      <c r="W11" s="7"/>
    </row>
    <row r="12" spans="1:20" ht="12">
      <c r="A12" s="24" t="s">
        <v>49</v>
      </c>
      <c r="B12" s="25"/>
      <c r="C12" s="27">
        <v>25.9</v>
      </c>
      <c r="D12" s="27">
        <v>26.8</v>
      </c>
      <c r="E12" s="27">
        <v>26.4</v>
      </c>
      <c r="F12" s="27">
        <v>26.3</v>
      </c>
      <c r="G12" s="28">
        <v>26.4</v>
      </c>
      <c r="H12" s="27">
        <v>24.1</v>
      </c>
      <c r="I12" s="29">
        <v>24</v>
      </c>
      <c r="J12" s="27">
        <v>23.2</v>
      </c>
      <c r="K12" s="27">
        <v>22.9</v>
      </c>
      <c r="L12" s="27">
        <v>23.6</v>
      </c>
      <c r="M12" s="29">
        <v>22</v>
      </c>
      <c r="N12" s="29">
        <v>22.4</v>
      </c>
      <c r="O12" s="29">
        <v>21.2</v>
      </c>
      <c r="P12" s="29">
        <v>20.7</v>
      </c>
      <c r="Q12" s="29">
        <v>21.6</v>
      </c>
      <c r="R12" s="29">
        <v>19.5</v>
      </c>
      <c r="S12" s="29">
        <v>19.3</v>
      </c>
      <c r="T12" s="17"/>
    </row>
    <row r="13" spans="1:20" ht="12">
      <c r="A13" s="4"/>
      <c r="B13" s="1" t="s">
        <v>18</v>
      </c>
      <c r="C13" s="20">
        <v>21.750519973580992</v>
      </c>
      <c r="D13" s="20">
        <v>21.289309679634304</v>
      </c>
      <c r="E13" s="20">
        <v>22.33960043010768</v>
      </c>
      <c r="F13" s="20">
        <v>21.874632542575892</v>
      </c>
      <c r="G13" s="21">
        <v>21.8</v>
      </c>
      <c r="H13" s="20">
        <v>19.75530446497712</v>
      </c>
      <c r="I13" s="20">
        <v>20.197248941214692</v>
      </c>
      <c r="J13" s="20">
        <v>20.275649829698065</v>
      </c>
      <c r="K13" s="20">
        <v>19.69707631756357</v>
      </c>
      <c r="L13" s="20">
        <v>20</v>
      </c>
      <c r="M13" s="20">
        <v>19.4</v>
      </c>
      <c r="N13" s="20">
        <v>18.9</v>
      </c>
      <c r="O13" s="20">
        <v>18.9</v>
      </c>
      <c r="P13" s="20">
        <v>18</v>
      </c>
      <c r="Q13" s="20">
        <v>18.8</v>
      </c>
      <c r="R13" s="20">
        <v>16.8</v>
      </c>
      <c r="S13" s="20">
        <v>16.9</v>
      </c>
      <c r="T13" s="17"/>
    </row>
    <row r="14" spans="1:20" ht="12">
      <c r="A14" s="4"/>
      <c r="B14" s="1" t="s">
        <v>59</v>
      </c>
      <c r="C14" s="20">
        <v>38.904672035558114</v>
      </c>
      <c r="D14" s="20">
        <v>44.71759754816467</v>
      </c>
      <c r="E14" s="20">
        <v>38.72413826272125</v>
      </c>
      <c r="F14" s="20">
        <v>39.96655952340499</v>
      </c>
      <c r="G14" s="21">
        <v>40.6</v>
      </c>
      <c r="H14" s="20">
        <v>37.35595656374725</v>
      </c>
      <c r="I14" s="20">
        <v>36.21657386535133</v>
      </c>
      <c r="J14" s="20">
        <v>32.05875570425345</v>
      </c>
      <c r="K14" s="20">
        <v>33.65807745844583</v>
      </c>
      <c r="L14" s="1">
        <v>34.8</v>
      </c>
      <c r="M14" s="20">
        <v>30.4</v>
      </c>
      <c r="N14" s="20">
        <v>34.1</v>
      </c>
      <c r="O14" s="20">
        <v>30</v>
      </c>
      <c r="P14" s="20">
        <v>30.1</v>
      </c>
      <c r="Q14" s="20">
        <v>32.1</v>
      </c>
      <c r="R14" s="20">
        <v>29.6</v>
      </c>
      <c r="S14" s="20">
        <v>28.5</v>
      </c>
      <c r="T14" s="17"/>
    </row>
    <row r="15" spans="1:20" ht="12">
      <c r="A15" s="24" t="s">
        <v>46</v>
      </c>
      <c r="B15" s="25"/>
      <c r="C15" s="30">
        <v>0.156</v>
      </c>
      <c r="D15" s="30">
        <v>0.133</v>
      </c>
      <c r="E15" s="30">
        <v>0.141</v>
      </c>
      <c r="F15" s="30">
        <v>0.12</v>
      </c>
      <c r="G15" s="31">
        <v>0.133</v>
      </c>
      <c r="H15" s="30">
        <v>0.14</v>
      </c>
      <c r="I15" s="30">
        <v>0.147</v>
      </c>
      <c r="J15" s="30">
        <v>0.145</v>
      </c>
      <c r="K15" s="30">
        <v>0.147</v>
      </c>
      <c r="L15" s="30">
        <v>0.145</v>
      </c>
      <c r="M15" s="30">
        <v>0.154</v>
      </c>
      <c r="N15" s="30">
        <v>0.159</v>
      </c>
      <c r="O15" s="30">
        <v>0.181</v>
      </c>
      <c r="P15" s="30">
        <v>0.15</v>
      </c>
      <c r="Q15" s="30">
        <v>0.161</v>
      </c>
      <c r="R15" s="30">
        <v>0.143</v>
      </c>
      <c r="S15" s="30">
        <v>0.119</v>
      </c>
      <c r="T15" s="17"/>
    </row>
    <row r="16" spans="1:20" ht="12">
      <c r="A16" s="24" t="s">
        <v>57</v>
      </c>
      <c r="B16" s="25"/>
      <c r="C16" s="32">
        <v>0.19</v>
      </c>
      <c r="D16" s="32">
        <v>0.2</v>
      </c>
      <c r="E16" s="32">
        <v>0.24</v>
      </c>
      <c r="F16" s="32">
        <v>0.24</v>
      </c>
      <c r="G16" s="33">
        <v>0.22</v>
      </c>
      <c r="H16" s="32">
        <v>0.26</v>
      </c>
      <c r="I16" s="32">
        <v>0.26</v>
      </c>
      <c r="J16" s="32">
        <v>0.26</v>
      </c>
      <c r="K16" s="32">
        <v>0.27</v>
      </c>
      <c r="L16" s="32">
        <v>0.26</v>
      </c>
      <c r="M16" s="32">
        <v>0.27</v>
      </c>
      <c r="N16" s="32">
        <v>0.27</v>
      </c>
      <c r="O16" s="32">
        <v>0.29</v>
      </c>
      <c r="P16" s="32">
        <v>0.29</v>
      </c>
      <c r="Q16" s="32">
        <v>0.28</v>
      </c>
      <c r="R16" s="32">
        <v>0.32</v>
      </c>
      <c r="S16" s="32">
        <v>0.29</v>
      </c>
      <c r="T16" s="17"/>
    </row>
    <row r="17" spans="1:20" ht="12">
      <c r="A17" s="24" t="s">
        <v>47</v>
      </c>
      <c r="B17" s="25"/>
      <c r="C17" s="26">
        <v>1465</v>
      </c>
      <c r="D17" s="26">
        <v>1540</v>
      </c>
      <c r="E17" s="26">
        <v>1498</v>
      </c>
      <c r="F17" s="26">
        <v>1527</v>
      </c>
      <c r="G17" s="26">
        <v>6031</v>
      </c>
      <c r="H17" s="26">
        <v>1525</v>
      </c>
      <c r="I17" s="26">
        <v>1589</v>
      </c>
      <c r="J17" s="26">
        <v>1586</v>
      </c>
      <c r="K17" s="26">
        <v>1645</v>
      </c>
      <c r="L17" s="26">
        <v>6345</v>
      </c>
      <c r="M17" s="26">
        <v>1652</v>
      </c>
      <c r="N17" s="26">
        <v>1719</v>
      </c>
      <c r="O17" s="26">
        <v>1707</v>
      </c>
      <c r="P17" s="26">
        <v>1749</v>
      </c>
      <c r="Q17" s="26">
        <v>6828</v>
      </c>
      <c r="R17" s="26">
        <v>1739</v>
      </c>
      <c r="S17" s="26">
        <v>1768</v>
      </c>
      <c r="T17" s="51"/>
    </row>
    <row r="18" spans="1:20" s="3" customFormat="1" ht="12">
      <c r="A18" s="24" t="s">
        <v>48</v>
      </c>
      <c r="B18" s="34"/>
      <c r="C18" s="26">
        <v>375</v>
      </c>
      <c r="D18" s="26">
        <v>393</v>
      </c>
      <c r="E18" s="26">
        <v>403</v>
      </c>
      <c r="F18" s="26">
        <v>434</v>
      </c>
      <c r="G18" s="26">
        <v>1615</v>
      </c>
      <c r="H18" s="26">
        <v>403</v>
      </c>
      <c r="I18" s="26">
        <v>454</v>
      </c>
      <c r="J18" s="26">
        <v>423</v>
      </c>
      <c r="K18" s="26">
        <v>447</v>
      </c>
      <c r="L18" s="26">
        <v>1727</v>
      </c>
      <c r="M18" s="26">
        <v>426</v>
      </c>
      <c r="N18" s="26">
        <v>455</v>
      </c>
      <c r="O18" s="26">
        <v>482</v>
      </c>
      <c r="P18" s="26">
        <v>494</v>
      </c>
      <c r="Q18" s="26">
        <v>1857</v>
      </c>
      <c r="R18" s="26">
        <v>478</v>
      </c>
      <c r="S18" s="26">
        <v>498</v>
      </c>
      <c r="T18" s="51"/>
    </row>
    <row r="19" spans="1:20" ht="13.5" customHeight="1">
      <c r="A19" s="9" t="s">
        <v>23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7"/>
    </row>
    <row r="20" spans="1:20" ht="12" customHeight="1">
      <c r="A20" s="24" t="s">
        <v>56</v>
      </c>
      <c r="B20" s="46"/>
      <c r="C20" s="36">
        <v>156</v>
      </c>
      <c r="D20" s="36">
        <v>155</v>
      </c>
      <c r="E20" s="36">
        <v>150</v>
      </c>
      <c r="F20" s="36">
        <v>154</v>
      </c>
      <c r="G20" s="36">
        <v>615</v>
      </c>
      <c r="H20" s="36">
        <v>149.6</v>
      </c>
      <c r="I20" s="36">
        <v>147.3</v>
      </c>
      <c r="J20" s="36">
        <v>146.2</v>
      </c>
      <c r="K20" s="36">
        <v>147.8</v>
      </c>
      <c r="L20" s="36">
        <v>590.9</v>
      </c>
      <c r="M20" s="36">
        <v>140.5</v>
      </c>
      <c r="N20" s="36">
        <v>141.39999999999998</v>
      </c>
      <c r="O20" s="36">
        <v>139.2</v>
      </c>
      <c r="P20" s="36">
        <v>150</v>
      </c>
      <c r="Q20" s="36">
        <v>571</v>
      </c>
      <c r="R20" s="36">
        <v>148</v>
      </c>
      <c r="S20" s="36">
        <v>148</v>
      </c>
      <c r="T20" s="17"/>
    </row>
    <row r="21" spans="1:20" ht="12">
      <c r="A21" s="24" t="s">
        <v>9</v>
      </c>
      <c r="B21" s="35"/>
      <c r="C21" s="36">
        <f aca="true" t="shared" si="4" ref="C21:L21">C22+C26</f>
        <v>1292100</v>
      </c>
      <c r="D21" s="36">
        <f t="shared" si="4"/>
        <v>1277400</v>
      </c>
      <c r="E21" s="36">
        <f t="shared" si="4"/>
        <v>1275400</v>
      </c>
      <c r="F21" s="36">
        <f t="shared" si="4"/>
        <v>1247800</v>
      </c>
      <c r="G21" s="36">
        <f t="shared" si="4"/>
        <v>1247800</v>
      </c>
      <c r="H21" s="36">
        <f t="shared" si="4"/>
        <v>1227600</v>
      </c>
      <c r="I21" s="36">
        <f t="shared" si="4"/>
        <v>1203600</v>
      </c>
      <c r="J21" s="36">
        <f t="shared" si="4"/>
        <v>1178000</v>
      </c>
      <c r="K21" s="36">
        <f t="shared" si="4"/>
        <v>1166300</v>
      </c>
      <c r="L21" s="36">
        <f t="shared" si="4"/>
        <v>1166300</v>
      </c>
      <c r="M21" s="36">
        <f>M22+M26</f>
        <v>1152300</v>
      </c>
      <c r="N21" s="36">
        <f>N22+N26</f>
        <v>1140100</v>
      </c>
      <c r="O21" s="36">
        <f>O22+O26</f>
        <v>1121700</v>
      </c>
      <c r="P21" s="36">
        <f>P22+P26</f>
        <v>1113500</v>
      </c>
      <c r="Q21" s="36">
        <f aca="true" t="shared" si="5" ref="Q21:Q28">P21</f>
        <v>1113500</v>
      </c>
      <c r="R21" s="36">
        <f>R22+R26</f>
        <v>1112900</v>
      </c>
      <c r="S21" s="36">
        <f>S22+S26</f>
        <v>1097500</v>
      </c>
      <c r="T21" s="17"/>
    </row>
    <row r="22" spans="1:20" ht="12">
      <c r="A22" s="24" t="s">
        <v>16</v>
      </c>
      <c r="B22" s="35"/>
      <c r="C22" s="37">
        <f>C23+C24+C25</f>
        <v>968900</v>
      </c>
      <c r="D22" s="37">
        <f aca="true" t="shared" si="6" ref="D22:L22">D23+D24+D25</f>
        <v>954900</v>
      </c>
      <c r="E22" s="37">
        <f t="shared" si="6"/>
        <v>950900</v>
      </c>
      <c r="F22" s="37">
        <f t="shared" si="6"/>
        <v>928900</v>
      </c>
      <c r="G22" s="37">
        <f t="shared" si="6"/>
        <v>928900</v>
      </c>
      <c r="H22" s="37">
        <f t="shared" si="6"/>
        <v>912300</v>
      </c>
      <c r="I22" s="37">
        <f t="shared" si="6"/>
        <v>893500</v>
      </c>
      <c r="J22" s="37">
        <f t="shared" si="6"/>
        <v>877600</v>
      </c>
      <c r="K22" s="37">
        <f t="shared" si="6"/>
        <v>866000</v>
      </c>
      <c r="L22" s="37">
        <f t="shared" si="6"/>
        <v>866000</v>
      </c>
      <c r="M22" s="37">
        <f>M23+M24+M25</f>
        <v>857400</v>
      </c>
      <c r="N22" s="37">
        <f>N23+N24+N25</f>
        <v>852600</v>
      </c>
      <c r="O22" s="37">
        <f>O23+O24+O25</f>
        <v>839300</v>
      </c>
      <c r="P22" s="37">
        <f>P23+P24+P25</f>
        <v>838000</v>
      </c>
      <c r="Q22" s="37">
        <f t="shared" si="5"/>
        <v>838000</v>
      </c>
      <c r="R22" s="37">
        <v>839200</v>
      </c>
      <c r="S22" s="37">
        <v>832500</v>
      </c>
      <c r="T22" s="17"/>
    </row>
    <row r="23" spans="2:23" ht="12">
      <c r="B23" s="8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6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6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6">
        <f t="shared" si="5"/>
        <v>223200</v>
      </c>
      <c r="R23" s="6">
        <v>213900</v>
      </c>
      <c r="S23" s="6">
        <v>206300</v>
      </c>
      <c r="T23" s="17"/>
      <c r="U23" s="7"/>
      <c r="V23" s="7"/>
      <c r="W23" s="7"/>
    </row>
    <row r="24" spans="2:23" ht="12">
      <c r="B24" s="8" t="s">
        <v>13</v>
      </c>
      <c r="C24" s="6">
        <v>399200</v>
      </c>
      <c r="D24" s="6">
        <v>394100</v>
      </c>
      <c r="E24" s="6">
        <v>397500</v>
      </c>
      <c r="F24" s="6">
        <v>384100</v>
      </c>
      <c r="G24" s="6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6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6">
        <f t="shared" si="5"/>
        <v>364400</v>
      </c>
      <c r="R24" s="6">
        <v>373900</v>
      </c>
      <c r="S24" s="6">
        <v>376000</v>
      </c>
      <c r="T24" s="17"/>
      <c r="U24" s="7"/>
      <c r="V24" s="7"/>
      <c r="W24" s="7"/>
    </row>
    <row r="25" spans="2:23" ht="12">
      <c r="B25" s="8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6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6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6">
        <f t="shared" si="5"/>
        <v>250400</v>
      </c>
      <c r="R25" s="6">
        <v>251500</v>
      </c>
      <c r="S25" s="6">
        <v>251500</v>
      </c>
      <c r="T25" s="17"/>
      <c r="U25" s="7"/>
      <c r="V25" s="7"/>
      <c r="W25" s="7"/>
    </row>
    <row r="26" spans="1:20" ht="12">
      <c r="A26" s="24" t="s">
        <v>17</v>
      </c>
      <c r="B26" s="35"/>
      <c r="C26" s="37">
        <f>C27+C28</f>
        <v>323200</v>
      </c>
      <c r="D26" s="37">
        <f aca="true" t="shared" si="7" ref="D26:L26">D27+D28</f>
        <v>322500</v>
      </c>
      <c r="E26" s="37">
        <f t="shared" si="7"/>
        <v>324500</v>
      </c>
      <c r="F26" s="37">
        <f t="shared" si="7"/>
        <v>318900</v>
      </c>
      <c r="G26" s="37">
        <f t="shared" si="7"/>
        <v>318900</v>
      </c>
      <c r="H26" s="37">
        <f t="shared" si="7"/>
        <v>315300</v>
      </c>
      <c r="I26" s="37">
        <f t="shared" si="7"/>
        <v>310100</v>
      </c>
      <c r="J26" s="37">
        <f t="shared" si="7"/>
        <v>300400</v>
      </c>
      <c r="K26" s="37">
        <f t="shared" si="7"/>
        <v>300300</v>
      </c>
      <c r="L26" s="37">
        <f t="shared" si="7"/>
        <v>300300</v>
      </c>
      <c r="M26" s="37">
        <f>M27+M28</f>
        <v>294900</v>
      </c>
      <c r="N26" s="37">
        <f>N27+N28</f>
        <v>287500</v>
      </c>
      <c r="O26" s="37">
        <f>O27+O28</f>
        <v>282400</v>
      </c>
      <c r="P26" s="37">
        <f>P27+P28</f>
        <v>275500</v>
      </c>
      <c r="Q26" s="37">
        <f t="shared" si="5"/>
        <v>275500</v>
      </c>
      <c r="R26" s="37">
        <v>273700</v>
      </c>
      <c r="S26" s="37">
        <v>265000</v>
      </c>
      <c r="T26" s="17"/>
    </row>
    <row r="27" spans="2:23" ht="12">
      <c r="B27" s="8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6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6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6">
        <f t="shared" si="5"/>
        <v>172700</v>
      </c>
      <c r="R27" s="6">
        <v>170000</v>
      </c>
      <c r="S27" s="6">
        <v>166500</v>
      </c>
      <c r="T27" s="17"/>
      <c r="U27" s="7"/>
      <c r="V27" s="7"/>
      <c r="W27" s="7"/>
    </row>
    <row r="28" spans="2:23" ht="12">
      <c r="B28" s="8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6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6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6">
        <f t="shared" si="5"/>
        <v>102800</v>
      </c>
      <c r="R28" s="6">
        <v>103700</v>
      </c>
      <c r="S28" s="6">
        <v>98500</v>
      </c>
      <c r="T28" s="17"/>
      <c r="U28" s="7"/>
      <c r="V28" s="7"/>
      <c r="W28" s="7"/>
    </row>
    <row r="29" spans="1:20" ht="13.5" customHeight="1">
      <c r="A29" s="9" t="s">
        <v>21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7"/>
    </row>
    <row r="30" spans="1:21" ht="12">
      <c r="A30" s="24" t="s">
        <v>20</v>
      </c>
      <c r="C30" s="36">
        <f aca="true" t="shared" si="8" ref="C30:L30">C5</f>
        <v>2695000</v>
      </c>
      <c r="D30" s="36">
        <f t="shared" si="8"/>
        <v>2772600</v>
      </c>
      <c r="E30" s="36">
        <f t="shared" si="8"/>
        <v>2830100</v>
      </c>
      <c r="F30" s="36">
        <f t="shared" si="8"/>
        <v>2879700</v>
      </c>
      <c r="G30" s="36">
        <f t="shared" si="8"/>
        <v>2879700</v>
      </c>
      <c r="H30" s="36">
        <f t="shared" si="8"/>
        <v>3025700</v>
      </c>
      <c r="I30" s="36">
        <f t="shared" si="8"/>
        <v>3152500</v>
      </c>
      <c r="J30" s="36">
        <f t="shared" si="8"/>
        <v>3217700</v>
      </c>
      <c r="K30" s="36">
        <f t="shared" si="8"/>
        <v>3329000</v>
      </c>
      <c r="L30" s="36">
        <f t="shared" si="8"/>
        <v>3329000</v>
      </c>
      <c r="M30" s="36">
        <f>M5</f>
        <v>3432100</v>
      </c>
      <c r="N30" s="36">
        <f>N5</f>
        <v>3550000</v>
      </c>
      <c r="O30" s="36">
        <f>O5</f>
        <v>3652500</v>
      </c>
      <c r="P30" s="36">
        <f>P5</f>
        <v>3796900</v>
      </c>
      <c r="Q30" s="36">
        <f aca="true" t="shared" si="9" ref="Q30:Q36">P30</f>
        <v>3796900</v>
      </c>
      <c r="R30" s="36">
        <f>R5</f>
        <v>3898200</v>
      </c>
      <c r="S30" s="36">
        <f>S5</f>
        <v>3990700</v>
      </c>
      <c r="T30" s="17"/>
      <c r="U30" s="17"/>
    </row>
    <row r="31" spans="1:21" ht="12">
      <c r="A31" s="24"/>
      <c r="B31" s="16" t="s">
        <v>10</v>
      </c>
      <c r="C31" s="6">
        <f>C7+C10</f>
        <v>2367600</v>
      </c>
      <c r="D31" s="6">
        <f aca="true" t="shared" si="10" ref="D31:L31">D7+D10</f>
        <v>2437900</v>
      </c>
      <c r="E31" s="6">
        <f t="shared" si="10"/>
        <v>2487700</v>
      </c>
      <c r="F31" s="6">
        <f t="shared" si="10"/>
        <v>2541900</v>
      </c>
      <c r="G31" s="6">
        <f t="shared" si="10"/>
        <v>2541900</v>
      </c>
      <c r="H31" s="6">
        <f t="shared" si="10"/>
        <v>2688000</v>
      </c>
      <c r="I31" s="6">
        <f t="shared" si="10"/>
        <v>2806600</v>
      </c>
      <c r="J31" s="6">
        <f t="shared" si="10"/>
        <v>2863400</v>
      </c>
      <c r="K31" s="6">
        <f t="shared" si="10"/>
        <v>2970900</v>
      </c>
      <c r="L31" s="6">
        <f t="shared" si="10"/>
        <v>2970900</v>
      </c>
      <c r="M31" s="6">
        <f aca="true" t="shared" si="11" ref="M31:O32">M7+M10</f>
        <v>3068600</v>
      </c>
      <c r="N31" s="6">
        <f t="shared" si="11"/>
        <v>3172200</v>
      </c>
      <c r="O31" s="6">
        <f t="shared" si="11"/>
        <v>3250700</v>
      </c>
      <c r="P31" s="6">
        <f>P7+P10</f>
        <v>3358700</v>
      </c>
      <c r="Q31" s="6">
        <f t="shared" si="9"/>
        <v>3358700</v>
      </c>
      <c r="R31" s="6">
        <f>R7+R10</f>
        <v>3450100</v>
      </c>
      <c r="S31" s="6">
        <f>S7+S10</f>
        <v>3528000</v>
      </c>
      <c r="T31" s="17"/>
      <c r="U31" s="17"/>
    </row>
    <row r="32" spans="1:21" ht="12">
      <c r="A32" s="24"/>
      <c r="B32" s="16" t="s">
        <v>11</v>
      </c>
      <c r="C32" s="6">
        <f>C8+C11</f>
        <v>327400</v>
      </c>
      <c r="D32" s="6">
        <f aca="true" t="shared" si="12" ref="D32:L32">D8+D11</f>
        <v>334700</v>
      </c>
      <c r="E32" s="6">
        <f t="shared" si="12"/>
        <v>342400</v>
      </c>
      <c r="F32" s="6">
        <f t="shared" si="12"/>
        <v>337800</v>
      </c>
      <c r="G32" s="6">
        <f t="shared" si="12"/>
        <v>337800</v>
      </c>
      <c r="H32" s="6">
        <f t="shared" si="12"/>
        <v>337700</v>
      </c>
      <c r="I32" s="6">
        <f t="shared" si="12"/>
        <v>345900</v>
      </c>
      <c r="J32" s="6">
        <f t="shared" si="12"/>
        <v>354300</v>
      </c>
      <c r="K32" s="6">
        <f t="shared" si="12"/>
        <v>358100</v>
      </c>
      <c r="L32" s="6">
        <f t="shared" si="12"/>
        <v>358100</v>
      </c>
      <c r="M32" s="6">
        <f t="shared" si="11"/>
        <v>363500</v>
      </c>
      <c r="N32" s="6">
        <f t="shared" si="11"/>
        <v>377800</v>
      </c>
      <c r="O32" s="6">
        <f t="shared" si="11"/>
        <v>401800</v>
      </c>
      <c r="P32" s="6">
        <f>P8+P11</f>
        <v>438200</v>
      </c>
      <c r="Q32" s="6">
        <f t="shared" si="9"/>
        <v>438200</v>
      </c>
      <c r="R32" s="6">
        <f>R8+R11</f>
        <v>448100</v>
      </c>
      <c r="S32" s="6">
        <f>S8+S11</f>
        <v>462700</v>
      </c>
      <c r="T32" s="17"/>
      <c r="U32" s="17"/>
    </row>
    <row r="33" spans="1:20" ht="12">
      <c r="A33" s="24" t="s">
        <v>19</v>
      </c>
      <c r="C33" s="36">
        <f aca="true" t="shared" si="13" ref="C33:L33">C21</f>
        <v>1292100</v>
      </c>
      <c r="D33" s="36">
        <f t="shared" si="13"/>
        <v>1277400</v>
      </c>
      <c r="E33" s="36">
        <f t="shared" si="13"/>
        <v>1275400</v>
      </c>
      <c r="F33" s="36">
        <f t="shared" si="13"/>
        <v>1247800</v>
      </c>
      <c r="G33" s="36">
        <f t="shared" si="13"/>
        <v>1247800</v>
      </c>
      <c r="H33" s="36">
        <f t="shared" si="13"/>
        <v>1227600</v>
      </c>
      <c r="I33" s="36">
        <f t="shared" si="13"/>
        <v>1203600</v>
      </c>
      <c r="J33" s="36">
        <f t="shared" si="13"/>
        <v>1178000</v>
      </c>
      <c r="K33" s="36">
        <f t="shared" si="13"/>
        <v>1166300</v>
      </c>
      <c r="L33" s="36">
        <f t="shared" si="13"/>
        <v>1166300</v>
      </c>
      <c r="M33" s="36">
        <f>M21</f>
        <v>1152300</v>
      </c>
      <c r="N33" s="36">
        <f>N21</f>
        <v>1140100</v>
      </c>
      <c r="O33" s="36">
        <f>O21</f>
        <v>1121700</v>
      </c>
      <c r="P33" s="36">
        <f>P21</f>
        <v>1113500</v>
      </c>
      <c r="Q33" s="36">
        <f t="shared" si="9"/>
        <v>1113500</v>
      </c>
      <c r="R33" s="36">
        <f>R21</f>
        <v>1112900</v>
      </c>
      <c r="S33" s="36">
        <f>S21</f>
        <v>1097500</v>
      </c>
      <c r="T33" s="17"/>
    </row>
    <row r="34" spans="2:20" ht="12">
      <c r="B34" s="8" t="s">
        <v>12</v>
      </c>
      <c r="C34" s="17">
        <f aca="true" t="shared" si="14" ref="C34:K34">C23+C27</f>
        <v>526800</v>
      </c>
      <c r="D34" s="17">
        <f t="shared" si="14"/>
        <v>513400</v>
      </c>
      <c r="E34" s="17">
        <f t="shared" si="14"/>
        <v>513100</v>
      </c>
      <c r="F34" s="17">
        <f t="shared" si="14"/>
        <v>502100</v>
      </c>
      <c r="G34" s="17">
        <f t="shared" si="14"/>
        <v>502100</v>
      </c>
      <c r="H34" s="17">
        <f t="shared" si="14"/>
        <v>487000</v>
      </c>
      <c r="I34" s="17">
        <f t="shared" si="14"/>
        <v>475400</v>
      </c>
      <c r="J34" s="17">
        <f t="shared" si="14"/>
        <v>454400</v>
      </c>
      <c r="K34" s="17">
        <f t="shared" si="14"/>
        <v>449900</v>
      </c>
      <c r="L34" s="17">
        <f>L23+L27</f>
        <v>449900</v>
      </c>
      <c r="M34" s="17">
        <f>M23+M27</f>
        <v>440000</v>
      </c>
      <c r="N34" s="17">
        <f>N23+N27</f>
        <v>426900</v>
      </c>
      <c r="O34" s="17">
        <f>O23+O27</f>
        <v>409400</v>
      </c>
      <c r="P34" s="17">
        <f>P23+P27</f>
        <v>395900</v>
      </c>
      <c r="Q34" s="17">
        <f t="shared" si="9"/>
        <v>395900</v>
      </c>
      <c r="R34" s="17">
        <f>R23+R27</f>
        <v>383900</v>
      </c>
      <c r="S34" s="17">
        <f>S23+S27</f>
        <v>372800</v>
      </c>
      <c r="T34" s="17"/>
    </row>
    <row r="35" spans="2:21" ht="12">
      <c r="B35" s="8" t="s">
        <v>13</v>
      </c>
      <c r="C35" s="17">
        <f aca="true" t="shared" si="15" ref="C35:L35">C24+C28</f>
        <v>526000</v>
      </c>
      <c r="D35" s="17">
        <f t="shared" si="15"/>
        <v>523000</v>
      </c>
      <c r="E35" s="17">
        <f t="shared" si="15"/>
        <v>519800</v>
      </c>
      <c r="F35" s="17">
        <f t="shared" si="15"/>
        <v>501500</v>
      </c>
      <c r="G35" s="17">
        <f t="shared" si="15"/>
        <v>501500</v>
      </c>
      <c r="H35" s="17">
        <f t="shared" si="15"/>
        <v>495300</v>
      </c>
      <c r="I35" s="17">
        <f t="shared" si="15"/>
        <v>481700</v>
      </c>
      <c r="J35" s="17">
        <f t="shared" si="15"/>
        <v>475700</v>
      </c>
      <c r="K35" s="17">
        <f t="shared" si="15"/>
        <v>467100</v>
      </c>
      <c r="L35" s="17">
        <f t="shared" si="15"/>
        <v>467100</v>
      </c>
      <c r="M35" s="17">
        <f>M24+M28</f>
        <v>461900</v>
      </c>
      <c r="N35" s="17">
        <f>N24+N28</f>
        <v>461600</v>
      </c>
      <c r="O35" s="17">
        <f>O24+O28</f>
        <v>463800</v>
      </c>
      <c r="P35" s="17">
        <f>P24+P28</f>
        <v>467200</v>
      </c>
      <c r="Q35" s="17">
        <f t="shared" si="9"/>
        <v>467200</v>
      </c>
      <c r="R35" s="17">
        <f>R24+R28</f>
        <v>477600</v>
      </c>
      <c r="S35" s="17">
        <f>S24+S28</f>
        <v>474500</v>
      </c>
      <c r="T35" s="17"/>
      <c r="U35" s="17"/>
    </row>
    <row r="36" spans="2:20" ht="12">
      <c r="B36" s="8" t="s">
        <v>14</v>
      </c>
      <c r="C36" s="17">
        <f aca="true" t="shared" si="16" ref="C36:L36">C25</f>
        <v>239300</v>
      </c>
      <c r="D36" s="17">
        <f t="shared" si="16"/>
        <v>241000</v>
      </c>
      <c r="E36" s="17">
        <f t="shared" si="16"/>
        <v>242500</v>
      </c>
      <c r="F36" s="17">
        <f t="shared" si="16"/>
        <v>244200</v>
      </c>
      <c r="G36" s="17">
        <f t="shared" si="16"/>
        <v>244200</v>
      </c>
      <c r="H36" s="17">
        <f t="shared" si="16"/>
        <v>245300</v>
      </c>
      <c r="I36" s="17">
        <f t="shared" si="16"/>
        <v>246500</v>
      </c>
      <c r="J36" s="17">
        <f t="shared" si="16"/>
        <v>247900</v>
      </c>
      <c r="K36" s="17">
        <f t="shared" si="16"/>
        <v>249300</v>
      </c>
      <c r="L36" s="17">
        <f t="shared" si="16"/>
        <v>249300</v>
      </c>
      <c r="M36" s="17">
        <f>M25</f>
        <v>250400</v>
      </c>
      <c r="N36" s="17">
        <f>N25</f>
        <v>251600</v>
      </c>
      <c r="O36" s="17">
        <f>O25</f>
        <v>248500</v>
      </c>
      <c r="P36" s="17">
        <f>P25</f>
        <v>250400</v>
      </c>
      <c r="Q36" s="17">
        <f t="shared" si="9"/>
        <v>250400</v>
      </c>
      <c r="R36" s="17">
        <f>R25</f>
        <v>251500</v>
      </c>
      <c r="S36" s="17">
        <f>S25</f>
        <v>251500</v>
      </c>
      <c r="T36" s="17"/>
    </row>
    <row r="37" spans="1:19" ht="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2" ht="12">
      <c r="A38" s="3" t="s">
        <v>45</v>
      </c>
      <c r="E38" s="17"/>
      <c r="L38" s="17"/>
    </row>
    <row r="39" spans="3:12" ht="12"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2">
      <c r="A40" s="3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2">
      <c r="B41" s="8"/>
      <c r="C41" s="17"/>
      <c r="D41" s="17"/>
      <c r="E41" s="17"/>
      <c r="F41" s="17"/>
      <c r="G41" s="17"/>
      <c r="H41" s="17"/>
      <c r="I41" s="17"/>
      <c r="L41" s="17"/>
    </row>
    <row r="42" spans="2:12" ht="12">
      <c r="B42" s="8"/>
      <c r="C42" s="17"/>
      <c r="D42" s="17"/>
      <c r="E42" s="17"/>
      <c r="F42" s="17"/>
      <c r="G42" s="17"/>
      <c r="H42" s="17"/>
      <c r="I42" s="17"/>
      <c r="L42" s="17"/>
    </row>
    <row r="43" spans="2:9" ht="12">
      <c r="B43" s="8"/>
      <c r="C43" s="17"/>
      <c r="D43" s="17"/>
      <c r="E43" s="17"/>
      <c r="F43" s="17"/>
      <c r="G43" s="17"/>
      <c r="H43" s="17"/>
      <c r="I43" s="17"/>
    </row>
    <row r="44" spans="2:9" ht="12">
      <c r="B44" s="8"/>
      <c r="C44" s="17"/>
      <c r="D44" s="17"/>
      <c r="E44" s="17"/>
      <c r="F44" s="17"/>
      <c r="G44" s="17"/>
      <c r="H44" s="17"/>
      <c r="I44" s="17"/>
    </row>
    <row r="45" spans="1:12" ht="12">
      <c r="A45" s="3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2">
      <c r="B46" s="8"/>
      <c r="C46" s="17"/>
      <c r="D46" s="17"/>
      <c r="E46" s="17"/>
      <c r="F46" s="17"/>
      <c r="G46" s="17"/>
      <c r="H46" s="17"/>
      <c r="I46" s="17"/>
      <c r="L46" s="17"/>
    </row>
    <row r="47" spans="2:12" ht="12">
      <c r="B47" s="8"/>
      <c r="C47" s="17"/>
      <c r="D47" s="17"/>
      <c r="E47" s="17"/>
      <c r="F47" s="17"/>
      <c r="G47" s="17"/>
      <c r="H47" s="17"/>
      <c r="I47" s="17"/>
      <c r="L47" s="17"/>
    </row>
    <row r="48" spans="2:12" ht="12">
      <c r="B48" s="8"/>
      <c r="C48" s="17"/>
      <c r="D48" s="17"/>
      <c r="E48" s="17"/>
      <c r="F48" s="17"/>
      <c r="G48" s="17"/>
      <c r="H48" s="17"/>
      <c r="I48" s="17"/>
      <c r="L48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ignoredErrors>
    <ignoredError sqref="G6 G9 L26 L6 L9 Q9 Q21:Q22 Q26 Q30:Q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B1" sqref="B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customWidth="1" outlineLevel="1"/>
    <col min="12" max="12" width="10.7109375" style="1" customWidth="1"/>
    <col min="13" max="16" width="10.28125" style="1" customWidth="1" outlineLevel="1"/>
    <col min="17" max="55" width="10.28125" style="1" customWidth="1"/>
    <col min="56" max="16384" width="9.140625" style="1" customWidth="1"/>
  </cols>
  <sheetData>
    <row r="1" spans="1:19" ht="18">
      <c r="A1" s="23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3" customFormat="1" ht="12">
      <c r="A2" s="13" t="s">
        <v>0</v>
      </c>
      <c r="B2" s="14"/>
      <c r="C2" s="15" t="s">
        <v>1</v>
      </c>
      <c r="D2" s="15" t="s">
        <v>2</v>
      </c>
      <c r="E2" s="15" t="s">
        <v>3</v>
      </c>
      <c r="F2" s="15" t="s">
        <v>4</v>
      </c>
      <c r="G2" s="15">
        <v>2008</v>
      </c>
      <c r="H2" s="15" t="s">
        <v>5</v>
      </c>
      <c r="I2" s="15" t="s">
        <v>6</v>
      </c>
      <c r="J2" s="15" t="s">
        <v>7</v>
      </c>
      <c r="K2" s="15" t="s">
        <v>8</v>
      </c>
      <c r="L2" s="15">
        <v>2009</v>
      </c>
      <c r="M2" s="15" t="s">
        <v>24</v>
      </c>
      <c r="N2" s="15" t="s">
        <v>58</v>
      </c>
      <c r="O2" s="15" t="s">
        <v>60</v>
      </c>
      <c r="P2" s="15" t="s">
        <v>61</v>
      </c>
      <c r="Q2" s="15">
        <v>2010</v>
      </c>
      <c r="R2" s="15" t="s">
        <v>62</v>
      </c>
      <c r="S2" s="15" t="s">
        <v>63</v>
      </c>
    </row>
    <row r="3" spans="1:19" ht="13.5" customHeight="1">
      <c r="A3" s="9" t="s">
        <v>25</v>
      </c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" customHeight="1">
      <c r="A4" s="24" t="s">
        <v>26</v>
      </c>
      <c r="B4" s="25"/>
      <c r="C4" s="22">
        <v>367</v>
      </c>
      <c r="D4" s="22">
        <v>372</v>
      </c>
      <c r="E4" s="22">
        <v>374</v>
      </c>
      <c r="F4" s="22">
        <v>372</v>
      </c>
      <c r="G4" s="22">
        <v>1485</v>
      </c>
      <c r="H4" s="22">
        <v>351</v>
      </c>
      <c r="I4" s="22">
        <v>355</v>
      </c>
      <c r="J4" s="22">
        <v>360</v>
      </c>
      <c r="K4" s="22">
        <v>365</v>
      </c>
      <c r="L4" s="22">
        <v>1430</v>
      </c>
      <c r="M4" s="22">
        <v>353</v>
      </c>
      <c r="N4" s="22">
        <v>364</v>
      </c>
      <c r="O4" s="22">
        <v>363</v>
      </c>
      <c r="P4" s="22">
        <v>383</v>
      </c>
      <c r="Q4" s="22">
        <v>1463</v>
      </c>
      <c r="R4" s="22">
        <v>374</v>
      </c>
      <c r="S4" s="22">
        <v>378</v>
      </c>
    </row>
    <row r="5" spans="1:19" ht="12" customHeight="1">
      <c r="A5" s="24" t="s">
        <v>27</v>
      </c>
      <c r="B5" s="25"/>
      <c r="C5" s="26">
        <v>108</v>
      </c>
      <c r="D5" s="26">
        <v>105</v>
      </c>
      <c r="E5" s="26">
        <v>129</v>
      </c>
      <c r="F5" s="26">
        <v>129</v>
      </c>
      <c r="G5" s="26">
        <v>472</v>
      </c>
      <c r="H5" s="26">
        <v>115</v>
      </c>
      <c r="I5" s="26">
        <v>116</v>
      </c>
      <c r="J5" s="26">
        <v>131</v>
      </c>
      <c r="K5" s="26">
        <v>121</v>
      </c>
      <c r="L5" s="26">
        <v>484</v>
      </c>
      <c r="M5" s="26">
        <v>116</v>
      </c>
      <c r="N5" s="26">
        <v>119</v>
      </c>
      <c r="O5" s="26">
        <v>127</v>
      </c>
      <c r="P5" s="26">
        <v>123</v>
      </c>
      <c r="Q5" s="26">
        <v>485</v>
      </c>
      <c r="R5" s="26">
        <v>118</v>
      </c>
      <c r="S5" s="26">
        <v>121</v>
      </c>
    </row>
    <row r="6" spans="1:19" s="41" customFormat="1" ht="12" customHeight="1">
      <c r="A6" s="38"/>
      <c r="B6" s="39" t="s">
        <v>28</v>
      </c>
      <c r="C6" s="40">
        <v>0.29</v>
      </c>
      <c r="D6" s="40">
        <v>0.28</v>
      </c>
      <c r="E6" s="40">
        <v>0.35</v>
      </c>
      <c r="F6" s="40">
        <v>0.35</v>
      </c>
      <c r="G6" s="39">
        <v>0.32</v>
      </c>
      <c r="H6" s="40">
        <v>0.33</v>
      </c>
      <c r="I6" s="40">
        <v>0.33</v>
      </c>
      <c r="J6" s="39">
        <v>0.36</v>
      </c>
      <c r="K6" s="39">
        <v>0.33</v>
      </c>
      <c r="L6" s="40">
        <v>0.34</v>
      </c>
      <c r="M6" s="40">
        <v>0.33</v>
      </c>
      <c r="N6" s="40">
        <v>0.33</v>
      </c>
      <c r="O6" s="40">
        <v>0.33</v>
      </c>
      <c r="P6" s="40">
        <v>0.32</v>
      </c>
      <c r="Q6" s="40">
        <v>0.33</v>
      </c>
      <c r="R6" s="40">
        <v>0.32</v>
      </c>
      <c r="S6" s="40">
        <f>S5/S4</f>
        <v>0.3201058201058201</v>
      </c>
    </row>
    <row r="7" spans="1:19" ht="12" customHeight="1">
      <c r="A7" s="24" t="s">
        <v>29</v>
      </c>
      <c r="B7" s="25"/>
      <c r="C7" s="22">
        <v>111</v>
      </c>
      <c r="D7" s="22">
        <v>109</v>
      </c>
      <c r="E7" s="22">
        <v>129</v>
      </c>
      <c r="F7" s="22">
        <v>129</v>
      </c>
      <c r="G7" s="22">
        <v>478</v>
      </c>
      <c r="H7" s="22">
        <v>115</v>
      </c>
      <c r="I7" s="22">
        <v>116</v>
      </c>
      <c r="J7" s="22">
        <v>131</v>
      </c>
      <c r="K7" s="22">
        <v>121</v>
      </c>
      <c r="L7" s="22">
        <v>484</v>
      </c>
      <c r="M7" s="22">
        <v>116</v>
      </c>
      <c r="N7" s="22">
        <v>119</v>
      </c>
      <c r="O7" s="22">
        <v>127</v>
      </c>
      <c r="P7" s="26">
        <v>123</v>
      </c>
      <c r="Q7" s="26">
        <v>485</v>
      </c>
      <c r="R7" s="26">
        <v>119</v>
      </c>
      <c r="S7" s="26">
        <v>121</v>
      </c>
    </row>
    <row r="8" spans="1:19" s="41" customFormat="1" ht="12" customHeight="1">
      <c r="A8" s="38"/>
      <c r="B8" s="39" t="s">
        <v>30</v>
      </c>
      <c r="C8" s="40">
        <v>0.3</v>
      </c>
      <c r="D8" s="40">
        <v>0.29</v>
      </c>
      <c r="E8" s="40">
        <v>0.35</v>
      </c>
      <c r="F8" s="40">
        <v>0.35</v>
      </c>
      <c r="G8" s="39">
        <v>0.32</v>
      </c>
      <c r="H8" s="40">
        <v>0.33</v>
      </c>
      <c r="I8" s="40">
        <v>0.33</v>
      </c>
      <c r="J8" s="39">
        <v>0.36</v>
      </c>
      <c r="K8" s="39">
        <v>0.33</v>
      </c>
      <c r="L8" s="40">
        <v>0.34</v>
      </c>
      <c r="M8" s="40">
        <v>0.33</v>
      </c>
      <c r="N8" s="40">
        <v>0.33</v>
      </c>
      <c r="O8" s="40">
        <v>0.35</v>
      </c>
      <c r="P8" s="40">
        <v>0.32</v>
      </c>
      <c r="Q8" s="40">
        <v>0.33</v>
      </c>
      <c r="R8" s="40">
        <v>0.32</v>
      </c>
      <c r="S8" s="40">
        <f>S7/S4</f>
        <v>0.3201058201058201</v>
      </c>
    </row>
    <row r="9" spans="1:19" ht="12" customHeight="1">
      <c r="A9" s="24" t="s">
        <v>31</v>
      </c>
      <c r="B9" s="25"/>
      <c r="C9" s="22">
        <v>57</v>
      </c>
      <c r="D9" s="22">
        <v>53</v>
      </c>
      <c r="E9" s="22">
        <v>77</v>
      </c>
      <c r="F9" s="22">
        <v>77</v>
      </c>
      <c r="G9" s="22">
        <v>264</v>
      </c>
      <c r="H9" s="22">
        <v>62</v>
      </c>
      <c r="I9" s="22">
        <v>64</v>
      </c>
      <c r="J9" s="22">
        <v>77</v>
      </c>
      <c r="K9" s="22">
        <v>64</v>
      </c>
      <c r="L9" s="22">
        <v>267</v>
      </c>
      <c r="M9" s="22">
        <v>61</v>
      </c>
      <c r="N9" s="22">
        <v>65</v>
      </c>
      <c r="O9" s="22">
        <v>73</v>
      </c>
      <c r="P9" s="22">
        <v>69</v>
      </c>
      <c r="Q9" s="22">
        <v>268</v>
      </c>
      <c r="R9" s="22">
        <v>65</v>
      </c>
      <c r="S9" s="22">
        <v>69</v>
      </c>
    </row>
    <row r="10" spans="1:19" ht="12" customHeight="1">
      <c r="A10" s="24" t="s">
        <v>32</v>
      </c>
      <c r="B10" s="25"/>
      <c r="C10" s="22">
        <v>60</v>
      </c>
      <c r="D10" s="22">
        <v>57</v>
      </c>
      <c r="E10" s="22">
        <v>77</v>
      </c>
      <c r="F10" s="22">
        <v>77</v>
      </c>
      <c r="G10" s="22">
        <v>271</v>
      </c>
      <c r="H10" s="22">
        <v>62</v>
      </c>
      <c r="I10" s="22">
        <v>64</v>
      </c>
      <c r="J10" s="22">
        <v>77</v>
      </c>
      <c r="K10" s="22">
        <v>64</v>
      </c>
      <c r="L10" s="22">
        <v>267</v>
      </c>
      <c r="M10" s="22">
        <v>61</v>
      </c>
      <c r="N10" s="22">
        <v>65</v>
      </c>
      <c r="O10" s="22">
        <v>73</v>
      </c>
      <c r="P10" s="22">
        <v>69</v>
      </c>
      <c r="Q10" s="22">
        <v>268</v>
      </c>
      <c r="R10" s="22">
        <v>66</v>
      </c>
      <c r="S10" s="22">
        <v>69</v>
      </c>
    </row>
    <row r="11" spans="1:19" s="41" customFormat="1" ht="12" customHeight="1">
      <c r="A11" s="38"/>
      <c r="B11" s="39" t="s">
        <v>33</v>
      </c>
      <c r="C11" s="40">
        <v>0.16</v>
      </c>
      <c r="D11" s="40">
        <v>0.15</v>
      </c>
      <c r="E11" s="40">
        <v>0.21</v>
      </c>
      <c r="F11" s="40">
        <v>0.21</v>
      </c>
      <c r="G11" s="39">
        <v>0.18</v>
      </c>
      <c r="H11" s="40">
        <v>0.18</v>
      </c>
      <c r="I11" s="40">
        <v>0.18</v>
      </c>
      <c r="J11" s="39">
        <v>0.21</v>
      </c>
      <c r="K11" s="39">
        <v>0.18</v>
      </c>
      <c r="L11" s="40">
        <v>0.19</v>
      </c>
      <c r="M11" s="40">
        <v>0.17</v>
      </c>
      <c r="N11" s="40">
        <v>0.18</v>
      </c>
      <c r="O11" s="40">
        <v>0.2</v>
      </c>
      <c r="P11" s="40">
        <v>0.18</v>
      </c>
      <c r="Q11" s="40">
        <v>0.18</v>
      </c>
      <c r="R11" s="40">
        <v>0.18</v>
      </c>
      <c r="S11" s="40">
        <f>S10/S4</f>
        <v>0.18253968253968253</v>
      </c>
    </row>
    <row r="12" spans="1:19" ht="12" customHeight="1">
      <c r="A12" s="24" t="s">
        <v>34</v>
      </c>
      <c r="B12" s="25"/>
      <c r="C12" s="42">
        <v>0.25</v>
      </c>
      <c r="D12" s="42">
        <v>0.2</v>
      </c>
      <c r="E12" s="42">
        <v>0.33</v>
      </c>
      <c r="F12" s="42">
        <v>0.34</v>
      </c>
      <c r="G12" s="42">
        <v>1.12</v>
      </c>
      <c r="H12" s="42">
        <v>0.26</v>
      </c>
      <c r="I12" s="42">
        <v>0.27</v>
      </c>
      <c r="J12" s="42">
        <v>0.34</v>
      </c>
      <c r="K12" s="42">
        <v>0.26</v>
      </c>
      <c r="L12" s="42">
        <v>1.13</v>
      </c>
      <c r="M12" s="42">
        <v>0.08</v>
      </c>
      <c r="N12" s="42">
        <v>0.26</v>
      </c>
      <c r="O12" s="42">
        <v>0.32</v>
      </c>
      <c r="P12" s="42">
        <v>0.33</v>
      </c>
      <c r="Q12" s="42">
        <v>0.96</v>
      </c>
      <c r="R12" s="42">
        <v>0.27</v>
      </c>
      <c r="S12" s="42">
        <v>0.29</v>
      </c>
    </row>
    <row r="13" spans="1:19" ht="12" customHeight="1">
      <c r="A13" s="24" t="s">
        <v>50</v>
      </c>
      <c r="B13" s="25"/>
      <c r="C13" s="22">
        <v>2971</v>
      </c>
      <c r="D13" s="22">
        <v>2854</v>
      </c>
      <c r="E13" s="22">
        <v>2876</v>
      </c>
      <c r="F13" s="22">
        <v>3017</v>
      </c>
      <c r="G13" s="22">
        <v>3017</v>
      </c>
      <c r="H13" s="22">
        <v>3076</v>
      </c>
      <c r="I13" s="22">
        <v>3321</v>
      </c>
      <c r="J13" s="22">
        <v>3254</v>
      </c>
      <c r="K13" s="22">
        <v>3331</v>
      </c>
      <c r="L13" s="22">
        <v>3331</v>
      </c>
      <c r="M13" s="22">
        <v>3374</v>
      </c>
      <c r="N13" s="22">
        <v>3538</v>
      </c>
      <c r="O13" s="22">
        <v>3484</v>
      </c>
      <c r="P13" s="22">
        <v>3665</v>
      </c>
      <c r="Q13" s="22">
        <f>P13</f>
        <v>3665</v>
      </c>
      <c r="R13" s="22">
        <v>3773</v>
      </c>
      <c r="S13" s="22">
        <v>3809</v>
      </c>
    </row>
    <row r="14" spans="1:19" ht="12" customHeight="1">
      <c r="A14" s="24" t="s">
        <v>35</v>
      </c>
      <c r="B14" s="25"/>
      <c r="C14" s="26">
        <v>955</v>
      </c>
      <c r="D14" s="26">
        <v>898</v>
      </c>
      <c r="E14" s="26">
        <v>891</v>
      </c>
      <c r="F14" s="26">
        <v>812</v>
      </c>
      <c r="G14" s="26">
        <v>812</v>
      </c>
      <c r="H14" s="26">
        <v>854</v>
      </c>
      <c r="I14" s="26">
        <v>773</v>
      </c>
      <c r="J14" s="26">
        <v>729</v>
      </c>
      <c r="K14" s="26">
        <v>719</v>
      </c>
      <c r="L14" s="26">
        <v>719</v>
      </c>
      <c r="M14" s="26">
        <v>817</v>
      </c>
      <c r="N14" s="26">
        <v>752</v>
      </c>
      <c r="O14" s="26">
        <v>725</v>
      </c>
      <c r="P14" s="26">
        <v>776</v>
      </c>
      <c r="Q14" s="26">
        <v>776</v>
      </c>
      <c r="R14" s="26">
        <v>752</v>
      </c>
      <c r="S14" s="26">
        <v>845</v>
      </c>
    </row>
    <row r="15" spans="1:19" ht="12" customHeight="1">
      <c r="A15" s="24" t="s">
        <v>36</v>
      </c>
      <c r="B15" s="25"/>
      <c r="C15" s="26">
        <v>66</v>
      </c>
      <c r="D15" s="26">
        <v>59</v>
      </c>
      <c r="E15" s="26">
        <v>51</v>
      </c>
      <c r="F15" s="26">
        <v>84</v>
      </c>
      <c r="G15" s="26">
        <v>260</v>
      </c>
      <c r="H15" s="26">
        <v>46</v>
      </c>
      <c r="I15" s="26">
        <v>89</v>
      </c>
      <c r="J15" s="26">
        <v>43</v>
      </c>
      <c r="K15" s="26">
        <v>74</v>
      </c>
      <c r="L15" s="26">
        <v>252</v>
      </c>
      <c r="M15" s="26">
        <v>45</v>
      </c>
      <c r="N15" s="26">
        <v>70</v>
      </c>
      <c r="O15" s="26">
        <v>29</v>
      </c>
      <c r="P15" s="26">
        <v>28</v>
      </c>
      <c r="Q15" s="26">
        <v>172</v>
      </c>
      <c r="R15" s="26">
        <v>27</v>
      </c>
      <c r="S15" s="26">
        <v>59</v>
      </c>
    </row>
    <row r="16" spans="1:19" ht="12" customHeight="1">
      <c r="A16" s="24" t="s">
        <v>37</v>
      </c>
      <c r="B16" s="25"/>
      <c r="C16" s="43">
        <v>0.38</v>
      </c>
      <c r="D16" s="43">
        <v>0.4</v>
      </c>
      <c r="E16" s="43">
        <v>0.41</v>
      </c>
      <c r="F16" s="43">
        <v>0.43</v>
      </c>
      <c r="G16" s="43">
        <v>0.43</v>
      </c>
      <c r="H16" s="43">
        <v>0.41</v>
      </c>
      <c r="I16" s="43">
        <v>0.45</v>
      </c>
      <c r="J16" s="43">
        <v>0.48</v>
      </c>
      <c r="K16" s="43">
        <v>0.46</v>
      </c>
      <c r="L16" s="43">
        <v>0.46</v>
      </c>
      <c r="M16" s="43">
        <v>0.4</v>
      </c>
      <c r="N16" s="43">
        <v>0.42</v>
      </c>
      <c r="O16" s="43">
        <v>0.45</v>
      </c>
      <c r="P16" s="43">
        <v>0.43</v>
      </c>
      <c r="Q16" s="43">
        <v>0.43</v>
      </c>
      <c r="R16" s="43">
        <v>0.38</v>
      </c>
      <c r="S16" s="43">
        <v>0.4</v>
      </c>
    </row>
    <row r="17" spans="1:19" ht="12" customHeight="1">
      <c r="A17" s="24" t="s">
        <v>38</v>
      </c>
      <c r="B17" s="25"/>
      <c r="C17" s="44">
        <v>1.9</v>
      </c>
      <c r="D17" s="44">
        <v>1.9</v>
      </c>
      <c r="E17" s="44">
        <v>1.9</v>
      </c>
      <c r="F17" s="44">
        <v>1.7</v>
      </c>
      <c r="G17" s="44">
        <v>1.7</v>
      </c>
      <c r="H17" s="44">
        <v>1.8</v>
      </c>
      <c r="I17" s="44">
        <v>1.6</v>
      </c>
      <c r="J17" s="44">
        <v>1.5</v>
      </c>
      <c r="K17" s="44">
        <v>1.5</v>
      </c>
      <c r="L17" s="44">
        <v>1.5</v>
      </c>
      <c r="M17" s="44">
        <v>1.7</v>
      </c>
      <c r="N17" s="44">
        <v>1.5</v>
      </c>
      <c r="O17" s="44">
        <v>1.5</v>
      </c>
      <c r="P17" s="44">
        <v>1.6</v>
      </c>
      <c r="Q17" s="44">
        <v>1.6</v>
      </c>
      <c r="R17" s="44">
        <v>1.5</v>
      </c>
      <c r="S17" s="44">
        <v>1.7</v>
      </c>
    </row>
    <row r="18" spans="1:19" ht="12" customHeight="1">
      <c r="A18" s="24" t="s">
        <v>39</v>
      </c>
      <c r="B18" s="25"/>
      <c r="C18" s="43">
        <v>1.21</v>
      </c>
      <c r="D18" s="43">
        <v>1.09</v>
      </c>
      <c r="E18" s="43">
        <v>1.07</v>
      </c>
      <c r="F18" s="43">
        <v>0.93</v>
      </c>
      <c r="G18" s="43">
        <v>0.93</v>
      </c>
      <c r="H18" s="43">
        <v>1.04</v>
      </c>
      <c r="I18" s="43">
        <v>0.89</v>
      </c>
      <c r="J18" s="43">
        <v>0.79</v>
      </c>
      <c r="K18" s="43">
        <v>0.8</v>
      </c>
      <c r="L18" s="43">
        <v>0.8</v>
      </c>
      <c r="M18" s="43">
        <v>1.06</v>
      </c>
      <c r="N18" s="43">
        <v>0.93</v>
      </c>
      <c r="O18" s="43">
        <v>0.84</v>
      </c>
      <c r="P18" s="43">
        <v>0.93</v>
      </c>
      <c r="Q18" s="43">
        <v>0.93</v>
      </c>
      <c r="R18" s="43">
        <v>1.02</v>
      </c>
      <c r="S18" s="43">
        <v>1.08</v>
      </c>
    </row>
    <row r="19" spans="1:19" ht="12" customHeight="1">
      <c r="A19" s="24" t="s">
        <v>40</v>
      </c>
      <c r="B19" s="25"/>
      <c r="C19" s="26">
        <v>38</v>
      </c>
      <c r="D19" s="26">
        <v>41</v>
      </c>
      <c r="E19" s="26">
        <v>42</v>
      </c>
      <c r="F19" s="26">
        <v>64</v>
      </c>
      <c r="G19" s="26">
        <v>184</v>
      </c>
      <c r="H19" s="26">
        <v>34</v>
      </c>
      <c r="I19" s="26">
        <v>36</v>
      </c>
      <c r="J19" s="26">
        <v>40</v>
      </c>
      <c r="K19" s="26">
        <v>61</v>
      </c>
      <c r="L19" s="26">
        <v>171</v>
      </c>
      <c r="M19" s="26">
        <v>37.5</v>
      </c>
      <c r="N19" s="26">
        <v>47</v>
      </c>
      <c r="O19" s="26">
        <v>42</v>
      </c>
      <c r="P19" s="26">
        <v>56</v>
      </c>
      <c r="Q19" s="26">
        <v>182.5</v>
      </c>
      <c r="R19" s="26">
        <v>41</v>
      </c>
      <c r="S19" s="26">
        <v>54</v>
      </c>
    </row>
    <row r="20" spans="1:19" s="41" customFormat="1" ht="12" customHeight="1">
      <c r="A20" s="38"/>
      <c r="B20" s="39" t="s">
        <v>41</v>
      </c>
      <c r="C20" s="50">
        <f aca="true" t="shared" si="0" ref="C20:O20">C19/C4</f>
        <v>0.10354223433242507</v>
      </c>
      <c r="D20" s="50">
        <f t="shared" si="0"/>
        <v>0.11021505376344086</v>
      </c>
      <c r="E20" s="50">
        <f t="shared" si="0"/>
        <v>0.11229946524064172</v>
      </c>
      <c r="F20" s="50">
        <f t="shared" si="0"/>
        <v>0.17204301075268819</v>
      </c>
      <c r="G20" s="50">
        <f t="shared" si="0"/>
        <v>0.12390572390572391</v>
      </c>
      <c r="H20" s="50">
        <f t="shared" si="0"/>
        <v>0.09686609686609686</v>
      </c>
      <c r="I20" s="50">
        <f t="shared" si="0"/>
        <v>0.10140845070422536</v>
      </c>
      <c r="J20" s="50">
        <f t="shared" si="0"/>
        <v>0.1111111111111111</v>
      </c>
      <c r="K20" s="50">
        <f t="shared" si="0"/>
        <v>0.16712328767123288</v>
      </c>
      <c r="L20" s="50">
        <f t="shared" si="0"/>
        <v>0.11958041958041958</v>
      </c>
      <c r="M20" s="50">
        <f t="shared" si="0"/>
        <v>0.10623229461756374</v>
      </c>
      <c r="N20" s="50">
        <f t="shared" si="0"/>
        <v>0.12912087912087913</v>
      </c>
      <c r="O20" s="50">
        <f t="shared" si="0"/>
        <v>0.11570247933884298</v>
      </c>
      <c r="P20" s="50">
        <f>P19/P4</f>
        <v>0.1462140992167102</v>
      </c>
      <c r="Q20" s="50">
        <f>Q19/Q4</f>
        <v>0.12474367737525632</v>
      </c>
      <c r="R20" s="50">
        <f>R19/R4</f>
        <v>0.10962566844919786</v>
      </c>
      <c r="S20" s="50">
        <f>S19/S4</f>
        <v>0.14285714285714285</v>
      </c>
    </row>
    <row r="21" spans="1:19" ht="12" customHeight="1">
      <c r="A21" s="24" t="s">
        <v>42</v>
      </c>
      <c r="B21" s="25"/>
      <c r="C21" s="26">
        <v>1</v>
      </c>
      <c r="D21" s="26">
        <v>12</v>
      </c>
      <c r="E21" s="26">
        <v>0</v>
      </c>
      <c r="F21" s="26">
        <v>2</v>
      </c>
      <c r="G21" s="26">
        <v>15</v>
      </c>
      <c r="H21" s="26">
        <v>5</v>
      </c>
      <c r="I21" s="26">
        <v>1</v>
      </c>
      <c r="J21" s="26">
        <v>0</v>
      </c>
      <c r="K21" s="26">
        <v>0</v>
      </c>
      <c r="L21" s="26">
        <v>6</v>
      </c>
      <c r="M21" s="26">
        <v>1.5</v>
      </c>
      <c r="N21" s="26">
        <v>11</v>
      </c>
      <c r="O21" s="26">
        <v>4</v>
      </c>
      <c r="P21" s="26">
        <v>20</v>
      </c>
      <c r="Q21" s="26">
        <v>35</v>
      </c>
      <c r="R21" s="26">
        <v>0</v>
      </c>
      <c r="S21" s="26">
        <v>0</v>
      </c>
    </row>
    <row r="22" spans="1:19" s="3" customFormat="1" ht="12" customHeight="1">
      <c r="A22" s="24" t="s">
        <v>43</v>
      </c>
      <c r="B22" s="34"/>
      <c r="C22" s="26">
        <v>39</v>
      </c>
      <c r="D22" s="26">
        <v>52</v>
      </c>
      <c r="E22" s="26">
        <v>42</v>
      </c>
      <c r="F22" s="26">
        <v>66</v>
      </c>
      <c r="G22" s="26">
        <v>199</v>
      </c>
      <c r="H22" s="26">
        <v>39</v>
      </c>
      <c r="I22" s="26">
        <v>36</v>
      </c>
      <c r="J22" s="26">
        <v>40</v>
      </c>
      <c r="K22" s="26">
        <v>61</v>
      </c>
      <c r="L22" s="26">
        <v>178</v>
      </c>
      <c r="M22" s="26">
        <v>39</v>
      </c>
      <c r="N22" s="26">
        <v>58</v>
      </c>
      <c r="O22" s="26">
        <v>46</v>
      </c>
      <c r="P22" s="26">
        <f>P21+P19</f>
        <v>76</v>
      </c>
      <c r="Q22" s="26">
        <f>Q21+Q19</f>
        <v>217.5</v>
      </c>
      <c r="R22" s="26">
        <f>R21+R19</f>
        <v>41</v>
      </c>
      <c r="S22" s="26">
        <f>S21+S19</f>
        <v>54</v>
      </c>
    </row>
    <row r="23" spans="1:19" ht="13.5" customHeight="1">
      <c r="A23" s="9" t="s">
        <v>53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" customHeight="1">
      <c r="A24" s="24" t="s">
        <v>26</v>
      </c>
      <c r="B24" s="35"/>
      <c r="C24" s="36">
        <v>220.9</v>
      </c>
      <c r="D24" s="36">
        <v>218.3</v>
      </c>
      <c r="E24" s="36">
        <v>225.4</v>
      </c>
      <c r="F24" s="36">
        <v>216.9</v>
      </c>
      <c r="G24" s="36">
        <v>881.5</v>
      </c>
      <c r="H24" s="36">
        <v>201.5</v>
      </c>
      <c r="I24" s="36">
        <v>208.7</v>
      </c>
      <c r="J24" s="36">
        <v>220.4</v>
      </c>
      <c r="K24" s="36">
        <v>217.1</v>
      </c>
      <c r="L24" s="36">
        <v>847.7</v>
      </c>
      <c r="M24" s="36">
        <v>214.4</v>
      </c>
      <c r="N24" s="36">
        <v>217</v>
      </c>
      <c r="O24" s="36">
        <v>225</v>
      </c>
      <c r="P24" s="36">
        <v>229</v>
      </c>
      <c r="Q24" s="36">
        <v>885</v>
      </c>
      <c r="R24" s="36">
        <v>224</v>
      </c>
      <c r="S24" s="36">
        <v>227</v>
      </c>
    </row>
    <row r="25" spans="1:19" ht="12" customHeight="1">
      <c r="A25" s="24" t="s">
        <v>27</v>
      </c>
      <c r="B25" s="35"/>
      <c r="C25" s="37">
        <v>66.5</v>
      </c>
      <c r="D25" s="37">
        <v>56.3</v>
      </c>
      <c r="E25" s="37">
        <v>72</v>
      </c>
      <c r="F25" s="37">
        <v>72</v>
      </c>
      <c r="G25" s="37">
        <v>267.3</v>
      </c>
      <c r="H25" s="37">
        <v>63.7</v>
      </c>
      <c r="I25" s="37">
        <v>68</v>
      </c>
      <c r="J25" s="37">
        <v>80.9</v>
      </c>
      <c r="K25" s="37">
        <v>71.2</v>
      </c>
      <c r="L25" s="37">
        <v>283.8</v>
      </c>
      <c r="M25" s="37">
        <v>73.3</v>
      </c>
      <c r="N25" s="37">
        <v>68</v>
      </c>
      <c r="O25" s="37">
        <v>77</v>
      </c>
      <c r="P25" s="37">
        <v>71</v>
      </c>
      <c r="Q25" s="37">
        <v>290</v>
      </c>
      <c r="R25" s="37">
        <v>67</v>
      </c>
      <c r="S25" s="37">
        <v>72</v>
      </c>
    </row>
    <row r="26" spans="1:19" ht="12" customHeight="1">
      <c r="A26" s="24" t="s">
        <v>29</v>
      </c>
      <c r="B26" s="35"/>
      <c r="C26" s="37">
        <v>67.7</v>
      </c>
      <c r="D26" s="37">
        <v>58</v>
      </c>
      <c r="E26" s="37">
        <v>72</v>
      </c>
      <c r="F26" s="37">
        <v>72</v>
      </c>
      <c r="G26" s="37">
        <v>270.2</v>
      </c>
      <c r="H26" s="37">
        <v>63.7</v>
      </c>
      <c r="I26" s="37">
        <v>68</v>
      </c>
      <c r="J26" s="37">
        <v>80.9</v>
      </c>
      <c r="K26" s="37">
        <v>71.2</v>
      </c>
      <c r="L26" s="37">
        <v>283.8</v>
      </c>
      <c r="M26" s="37">
        <v>73.3</v>
      </c>
      <c r="N26" s="37">
        <v>68</v>
      </c>
      <c r="O26" s="37">
        <v>77</v>
      </c>
      <c r="P26" s="37">
        <v>71</v>
      </c>
      <c r="Q26" s="37">
        <v>290</v>
      </c>
      <c r="R26" s="37">
        <v>68</v>
      </c>
      <c r="S26" s="37">
        <v>72</v>
      </c>
    </row>
    <row r="27" spans="1:19" s="41" customFormat="1" ht="12" customHeight="1">
      <c r="A27" s="38"/>
      <c r="B27" s="39" t="s">
        <v>30</v>
      </c>
      <c r="C27" s="40">
        <f>C26/C24</f>
        <v>0.30647351742870077</v>
      </c>
      <c r="D27" s="40">
        <f aca="true" t="shared" si="1" ref="D27:M27">D26/D24</f>
        <v>0.2656894182317911</v>
      </c>
      <c r="E27" s="40">
        <f t="shared" si="1"/>
        <v>0.31943212067435667</v>
      </c>
      <c r="F27" s="40">
        <f t="shared" si="1"/>
        <v>0.33195020746887965</v>
      </c>
      <c r="G27" s="40">
        <f t="shared" si="1"/>
        <v>0.30652297220646624</v>
      </c>
      <c r="H27" s="40">
        <f t="shared" si="1"/>
        <v>0.31612903225806455</v>
      </c>
      <c r="I27" s="40">
        <f t="shared" si="1"/>
        <v>0.3258265452803067</v>
      </c>
      <c r="J27" s="40">
        <f t="shared" si="1"/>
        <v>0.36705989110707804</v>
      </c>
      <c r="K27" s="40">
        <f t="shared" si="1"/>
        <v>0.3279594656840166</v>
      </c>
      <c r="L27" s="40">
        <f t="shared" si="1"/>
        <v>0.33478825056033973</v>
      </c>
      <c r="M27" s="40">
        <f t="shared" si="1"/>
        <v>0.3418843283582089</v>
      </c>
      <c r="N27" s="40">
        <f aca="true" t="shared" si="2" ref="N27:S27">N26/N24</f>
        <v>0.31336405529953915</v>
      </c>
      <c r="O27" s="40">
        <f t="shared" si="2"/>
        <v>0.3422222222222222</v>
      </c>
      <c r="P27" s="40">
        <f t="shared" si="2"/>
        <v>0.31004366812227074</v>
      </c>
      <c r="Q27" s="40">
        <f t="shared" si="2"/>
        <v>0.327683615819209</v>
      </c>
      <c r="R27" s="40">
        <f t="shared" si="2"/>
        <v>0.30357142857142855</v>
      </c>
      <c r="S27" s="40">
        <f t="shared" si="2"/>
        <v>0.31718061674008813</v>
      </c>
    </row>
    <row r="28" spans="1:19" ht="12" customHeight="1">
      <c r="A28" s="24" t="s">
        <v>31</v>
      </c>
      <c r="B28" s="35"/>
      <c r="C28" s="37">
        <v>37.1</v>
      </c>
      <c r="D28" s="37">
        <v>26.7</v>
      </c>
      <c r="E28" s="37">
        <v>42.1</v>
      </c>
      <c r="F28" s="37">
        <v>42.7</v>
      </c>
      <c r="G28" s="37">
        <v>148.60000000000002</v>
      </c>
      <c r="H28" s="37">
        <v>33.4</v>
      </c>
      <c r="I28" s="37">
        <v>37.8</v>
      </c>
      <c r="J28" s="37">
        <v>50.3</v>
      </c>
      <c r="K28" s="37">
        <v>39.2</v>
      </c>
      <c r="L28" s="37">
        <v>160.7</v>
      </c>
      <c r="M28" s="37">
        <v>42.4</v>
      </c>
      <c r="N28" s="37">
        <v>37</v>
      </c>
      <c r="O28" s="37">
        <v>46</v>
      </c>
      <c r="P28" s="37">
        <v>40</v>
      </c>
      <c r="Q28" s="37">
        <v>165</v>
      </c>
      <c r="R28" s="37">
        <v>38</v>
      </c>
      <c r="S28" s="37">
        <v>43</v>
      </c>
    </row>
    <row r="29" spans="1:19" ht="12" customHeight="1">
      <c r="A29" s="24" t="s">
        <v>32</v>
      </c>
      <c r="B29" s="35"/>
      <c r="C29" s="37">
        <v>38.300000000000004</v>
      </c>
      <c r="D29" s="37">
        <v>28.4</v>
      </c>
      <c r="E29" s="37">
        <v>42.1</v>
      </c>
      <c r="F29" s="37">
        <v>42.7</v>
      </c>
      <c r="G29" s="37">
        <v>151.5</v>
      </c>
      <c r="H29" s="37">
        <v>33.4</v>
      </c>
      <c r="I29" s="37">
        <v>37.8</v>
      </c>
      <c r="J29" s="37">
        <v>50.3</v>
      </c>
      <c r="K29" s="37">
        <v>39.2</v>
      </c>
      <c r="L29" s="37">
        <v>160.7</v>
      </c>
      <c r="M29" s="37">
        <v>42.4</v>
      </c>
      <c r="N29" s="37">
        <v>37</v>
      </c>
      <c r="O29" s="37">
        <v>46</v>
      </c>
      <c r="P29" s="37">
        <v>40</v>
      </c>
      <c r="Q29" s="37">
        <v>165</v>
      </c>
      <c r="R29" s="37">
        <v>39</v>
      </c>
      <c r="S29" s="37">
        <v>43</v>
      </c>
    </row>
    <row r="30" spans="1:19" s="41" customFormat="1" ht="12" customHeight="1">
      <c r="A30" s="38"/>
      <c r="B30" s="39" t="s">
        <v>33</v>
      </c>
      <c r="C30" s="40">
        <f>C29/C24</f>
        <v>0.17338162064282484</v>
      </c>
      <c r="D30" s="40">
        <f aca="true" t="shared" si="3" ref="D30:M30">D29/D24</f>
        <v>0.13009619789280805</v>
      </c>
      <c r="E30" s="40">
        <f t="shared" si="3"/>
        <v>0.1867790594498669</v>
      </c>
      <c r="F30" s="40">
        <f t="shared" si="3"/>
        <v>0.19686491470723835</v>
      </c>
      <c r="G30" s="40">
        <f t="shared" si="3"/>
        <v>0.17186613726602382</v>
      </c>
      <c r="H30" s="40">
        <f t="shared" si="3"/>
        <v>0.16575682382133994</v>
      </c>
      <c r="I30" s="40">
        <f t="shared" si="3"/>
        <v>0.18112122664111163</v>
      </c>
      <c r="J30" s="40">
        <f t="shared" si="3"/>
        <v>0.22822141560798545</v>
      </c>
      <c r="K30" s="40">
        <f t="shared" si="3"/>
        <v>0.18056195301704286</v>
      </c>
      <c r="L30" s="40">
        <f t="shared" si="3"/>
        <v>0.1895717824702135</v>
      </c>
      <c r="M30" s="40">
        <f t="shared" si="3"/>
        <v>0.19776119402985073</v>
      </c>
      <c r="N30" s="40">
        <f aca="true" t="shared" si="4" ref="N30:S30">N29/N24</f>
        <v>0.17050691244239632</v>
      </c>
      <c r="O30" s="40">
        <f t="shared" si="4"/>
        <v>0.20444444444444446</v>
      </c>
      <c r="P30" s="40">
        <f t="shared" si="4"/>
        <v>0.17467248908296942</v>
      </c>
      <c r="Q30" s="40">
        <f t="shared" si="4"/>
        <v>0.1864406779661017</v>
      </c>
      <c r="R30" s="40">
        <f t="shared" si="4"/>
        <v>0.17410714285714285</v>
      </c>
      <c r="S30" s="40">
        <f t="shared" si="4"/>
        <v>0.1894273127753304</v>
      </c>
    </row>
    <row r="31" spans="1:19" ht="12" customHeight="1">
      <c r="A31" s="24" t="s">
        <v>44</v>
      </c>
      <c r="B31" s="35"/>
      <c r="C31" s="37">
        <v>20.6</v>
      </c>
      <c r="D31" s="37">
        <v>22.2</v>
      </c>
      <c r="E31" s="37">
        <v>23.3</v>
      </c>
      <c r="F31" s="37">
        <v>35.7</v>
      </c>
      <c r="G31" s="37">
        <v>101.8</v>
      </c>
      <c r="H31" s="37">
        <v>18.4</v>
      </c>
      <c r="I31" s="37">
        <v>18.9</v>
      </c>
      <c r="J31" s="37">
        <v>21</v>
      </c>
      <c r="K31" s="37">
        <v>33.2</v>
      </c>
      <c r="L31" s="37">
        <v>92</v>
      </c>
      <c r="M31" s="37">
        <v>22</v>
      </c>
      <c r="N31" s="37">
        <v>27</v>
      </c>
      <c r="O31" s="37">
        <v>26</v>
      </c>
      <c r="P31" s="37">
        <v>31</v>
      </c>
      <c r="Q31" s="37">
        <v>106</v>
      </c>
      <c r="R31" s="37">
        <v>23</v>
      </c>
      <c r="S31" s="37">
        <v>32</v>
      </c>
    </row>
    <row r="32" spans="1:19" ht="13.5" customHeight="1">
      <c r="A32" s="9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" customHeight="1">
      <c r="A33" s="24" t="s">
        <v>26</v>
      </c>
      <c r="C33" s="36">
        <v>146.1</v>
      </c>
      <c r="D33" s="36">
        <v>153.2</v>
      </c>
      <c r="E33" s="36">
        <v>149</v>
      </c>
      <c r="F33" s="36">
        <v>155.2</v>
      </c>
      <c r="G33" s="36">
        <v>603</v>
      </c>
      <c r="H33" s="36">
        <v>149.5</v>
      </c>
      <c r="I33" s="36">
        <v>146.2</v>
      </c>
      <c r="J33" s="36">
        <v>139.2</v>
      </c>
      <c r="K33" s="36">
        <v>147.8</v>
      </c>
      <c r="L33" s="36">
        <v>582.7</v>
      </c>
      <c r="M33" s="36">
        <v>138.6</v>
      </c>
      <c r="N33" s="36">
        <v>147</v>
      </c>
      <c r="O33" s="36">
        <v>139</v>
      </c>
      <c r="P33" s="36">
        <v>154</v>
      </c>
      <c r="Q33" s="36">
        <v>578</v>
      </c>
      <c r="R33" s="36">
        <v>150</v>
      </c>
      <c r="S33" s="36">
        <v>150</v>
      </c>
    </row>
    <row r="34" spans="1:19" ht="12" customHeight="1">
      <c r="A34" s="24" t="s">
        <v>27</v>
      </c>
      <c r="B34" s="35"/>
      <c r="C34" s="37">
        <v>41.7</v>
      </c>
      <c r="D34" s="37">
        <v>48.4</v>
      </c>
      <c r="E34" s="37">
        <v>57.4</v>
      </c>
      <c r="F34" s="37">
        <v>56.8</v>
      </c>
      <c r="G34" s="37">
        <v>204.3</v>
      </c>
      <c r="H34" s="37">
        <v>51.2</v>
      </c>
      <c r="I34" s="37">
        <v>48.4</v>
      </c>
      <c r="J34" s="37">
        <v>50.4</v>
      </c>
      <c r="K34" s="37">
        <v>50.1</v>
      </c>
      <c r="L34" s="37">
        <v>200.1</v>
      </c>
      <c r="M34" s="37">
        <v>43</v>
      </c>
      <c r="N34" s="37">
        <v>51</v>
      </c>
      <c r="O34" s="37">
        <v>50</v>
      </c>
      <c r="P34" s="37">
        <v>52</v>
      </c>
      <c r="Q34" s="37">
        <v>195</v>
      </c>
      <c r="R34" s="37">
        <v>51</v>
      </c>
      <c r="S34" s="37">
        <v>49</v>
      </c>
    </row>
    <row r="35" spans="1:19" ht="12" customHeight="1">
      <c r="A35" s="24" t="s">
        <v>29</v>
      </c>
      <c r="B35" s="35"/>
      <c r="C35" s="37">
        <v>43.1</v>
      </c>
      <c r="D35" s="37">
        <v>50.8</v>
      </c>
      <c r="E35" s="37">
        <v>57.4</v>
      </c>
      <c r="F35" s="37">
        <v>56.8</v>
      </c>
      <c r="G35" s="37">
        <v>208.10000000000002</v>
      </c>
      <c r="H35" s="37">
        <v>51.2</v>
      </c>
      <c r="I35" s="37">
        <v>48.4</v>
      </c>
      <c r="J35" s="37">
        <v>50.4</v>
      </c>
      <c r="K35" s="37">
        <v>50.1</v>
      </c>
      <c r="L35" s="37">
        <v>200.1</v>
      </c>
      <c r="M35" s="37">
        <v>43</v>
      </c>
      <c r="N35" s="37">
        <v>51</v>
      </c>
      <c r="O35" s="37">
        <v>50</v>
      </c>
      <c r="P35" s="37">
        <v>52</v>
      </c>
      <c r="Q35" s="37">
        <v>195</v>
      </c>
      <c r="R35" s="37">
        <v>51</v>
      </c>
      <c r="S35" s="37">
        <v>49</v>
      </c>
    </row>
    <row r="36" spans="1:19" s="41" customFormat="1" ht="12" customHeight="1">
      <c r="A36" s="38"/>
      <c r="B36" s="39" t="s">
        <v>30</v>
      </c>
      <c r="C36" s="40">
        <f>C35/C33</f>
        <v>0.2950034223134839</v>
      </c>
      <c r="D36" s="40">
        <f aca="true" t="shared" si="5" ref="D36:M36">D35/D33</f>
        <v>0.33159268929503916</v>
      </c>
      <c r="E36" s="40">
        <f t="shared" si="5"/>
        <v>0.38523489932885907</v>
      </c>
      <c r="F36" s="40">
        <f t="shared" si="5"/>
        <v>0.365979381443299</v>
      </c>
      <c r="G36" s="40">
        <f t="shared" si="5"/>
        <v>0.3451077943615257</v>
      </c>
      <c r="H36" s="40">
        <f t="shared" si="5"/>
        <v>0.3424749163879599</v>
      </c>
      <c r="I36" s="40">
        <f t="shared" si="5"/>
        <v>0.33105335157318744</v>
      </c>
      <c r="J36" s="40">
        <f t="shared" si="5"/>
        <v>0.3620689655172414</v>
      </c>
      <c r="K36" s="40">
        <f t="shared" si="5"/>
        <v>0.3389715832205683</v>
      </c>
      <c r="L36" s="40">
        <f t="shared" si="5"/>
        <v>0.34340140724214857</v>
      </c>
      <c r="M36" s="40">
        <f t="shared" si="5"/>
        <v>0.31024531024531027</v>
      </c>
      <c r="N36" s="40">
        <f>N35/N33</f>
        <v>0.3469387755102041</v>
      </c>
      <c r="O36" s="40">
        <f>O35/O33</f>
        <v>0.3597122302158273</v>
      </c>
      <c r="P36" s="40">
        <f>P35/P33</f>
        <v>0.33766233766233766</v>
      </c>
      <c r="Q36" s="40">
        <f>Q35/Q33</f>
        <v>0.3373702422145329</v>
      </c>
      <c r="R36" s="40">
        <f>R35/R33</f>
        <v>0.34</v>
      </c>
      <c r="S36" s="40">
        <v>0.32</v>
      </c>
    </row>
    <row r="37" spans="1:19" ht="12" customHeight="1">
      <c r="A37" s="24" t="s">
        <v>31</v>
      </c>
      <c r="B37" s="35"/>
      <c r="C37" s="37">
        <v>20.1</v>
      </c>
      <c r="D37" s="37">
        <v>26.5</v>
      </c>
      <c r="E37" s="37">
        <v>34.8</v>
      </c>
      <c r="F37" s="37">
        <v>34</v>
      </c>
      <c r="G37" s="37">
        <v>115.9</v>
      </c>
      <c r="H37" s="37">
        <v>28.3</v>
      </c>
      <c r="I37" s="37">
        <v>26.2</v>
      </c>
      <c r="J37" s="37">
        <v>27.1</v>
      </c>
      <c r="K37" s="37">
        <v>25.3</v>
      </c>
      <c r="L37" s="37">
        <v>106.89999999999999</v>
      </c>
      <c r="M37" s="37">
        <v>18.9</v>
      </c>
      <c r="N37" s="37">
        <v>28</v>
      </c>
      <c r="O37" s="37">
        <v>27</v>
      </c>
      <c r="P37" s="37">
        <v>29</v>
      </c>
      <c r="Q37" s="37">
        <v>103</v>
      </c>
      <c r="R37" s="37">
        <v>28</v>
      </c>
      <c r="S37" s="37">
        <v>26</v>
      </c>
    </row>
    <row r="38" spans="1:19" ht="12" customHeight="1">
      <c r="A38" s="24" t="s">
        <v>32</v>
      </c>
      <c r="B38" s="35"/>
      <c r="C38" s="37">
        <v>21.400000000000002</v>
      </c>
      <c r="D38" s="37">
        <v>28.9</v>
      </c>
      <c r="E38" s="37">
        <v>34.8</v>
      </c>
      <c r="F38" s="37">
        <v>34</v>
      </c>
      <c r="G38" s="37">
        <v>119.6</v>
      </c>
      <c r="H38" s="37">
        <v>28.3</v>
      </c>
      <c r="I38" s="37">
        <v>26.2</v>
      </c>
      <c r="J38" s="37">
        <v>27.1</v>
      </c>
      <c r="K38" s="37">
        <v>25.3</v>
      </c>
      <c r="L38" s="37">
        <v>106.89999999999999</v>
      </c>
      <c r="M38" s="37">
        <v>18.9</v>
      </c>
      <c r="N38" s="37">
        <v>28</v>
      </c>
      <c r="O38" s="37">
        <v>27</v>
      </c>
      <c r="P38" s="37">
        <v>29</v>
      </c>
      <c r="Q38" s="37">
        <v>103</v>
      </c>
      <c r="R38" s="37">
        <v>28</v>
      </c>
      <c r="S38" s="37">
        <v>26</v>
      </c>
    </row>
    <row r="39" spans="1:19" s="41" customFormat="1" ht="12" customHeight="1">
      <c r="A39" s="38"/>
      <c r="B39" s="39" t="s">
        <v>33</v>
      </c>
      <c r="C39" s="40">
        <f>C38/C33</f>
        <v>0.14647501711156743</v>
      </c>
      <c r="D39" s="40">
        <f aca="true" t="shared" si="6" ref="D39:M39">D38/D33</f>
        <v>0.18864229765013055</v>
      </c>
      <c r="E39" s="40">
        <f t="shared" si="6"/>
        <v>0.23355704697986576</v>
      </c>
      <c r="F39" s="40">
        <f t="shared" si="6"/>
        <v>0.21907216494845363</v>
      </c>
      <c r="G39" s="40">
        <f t="shared" si="6"/>
        <v>0.19834162520729684</v>
      </c>
      <c r="H39" s="40">
        <f t="shared" si="6"/>
        <v>0.18929765886287625</v>
      </c>
      <c r="I39" s="40">
        <f t="shared" si="6"/>
        <v>0.17920656634746923</v>
      </c>
      <c r="J39" s="40">
        <f t="shared" si="6"/>
        <v>0.19468390804597704</v>
      </c>
      <c r="K39" s="40">
        <f t="shared" si="6"/>
        <v>0.17117726657645466</v>
      </c>
      <c r="L39" s="40">
        <f t="shared" si="6"/>
        <v>0.18345632400892395</v>
      </c>
      <c r="M39" s="40">
        <f t="shared" si="6"/>
        <v>0.13636363636363635</v>
      </c>
      <c r="N39" s="40">
        <f aca="true" t="shared" si="7" ref="N39:S39">N38/N33</f>
        <v>0.19047619047619047</v>
      </c>
      <c r="O39" s="40">
        <f t="shared" si="7"/>
        <v>0.19424460431654678</v>
      </c>
      <c r="P39" s="40">
        <f t="shared" si="7"/>
        <v>0.18831168831168832</v>
      </c>
      <c r="Q39" s="40">
        <f t="shared" si="7"/>
        <v>0.1782006920415225</v>
      </c>
      <c r="R39" s="40">
        <f t="shared" si="7"/>
        <v>0.18666666666666668</v>
      </c>
      <c r="S39" s="40">
        <f t="shared" si="7"/>
        <v>0.17333333333333334</v>
      </c>
    </row>
    <row r="40" spans="1:19" ht="12" customHeight="1">
      <c r="A40" s="24" t="s">
        <v>44</v>
      </c>
      <c r="B40" s="35"/>
      <c r="C40" s="37">
        <v>17</v>
      </c>
      <c r="D40" s="37">
        <v>18.5</v>
      </c>
      <c r="E40" s="37">
        <v>18.6</v>
      </c>
      <c r="F40" s="37">
        <v>28</v>
      </c>
      <c r="G40" s="37">
        <v>82.1</v>
      </c>
      <c r="H40" s="37">
        <v>15.6</v>
      </c>
      <c r="I40" s="37">
        <v>17.4</v>
      </c>
      <c r="J40" s="37">
        <v>18.8</v>
      </c>
      <c r="K40" s="37">
        <v>27.7</v>
      </c>
      <c r="L40" s="37">
        <v>79.5</v>
      </c>
      <c r="M40" s="37">
        <v>15.2</v>
      </c>
      <c r="N40" s="37">
        <v>19</v>
      </c>
      <c r="O40" s="37">
        <v>16</v>
      </c>
      <c r="P40" s="37">
        <v>25</v>
      </c>
      <c r="Q40" s="37">
        <v>76</v>
      </c>
      <c r="R40" s="37">
        <v>18</v>
      </c>
      <c r="S40" s="37">
        <v>22</v>
      </c>
    </row>
    <row r="41" spans="1:19" ht="13.5" customHeight="1">
      <c r="A41" s="9" t="s">
        <v>64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" customHeight="1">
      <c r="A42" s="24" t="s">
        <v>26</v>
      </c>
      <c r="C42" s="36">
        <v>24.2</v>
      </c>
      <c r="D42" s="36">
        <v>26</v>
      </c>
      <c r="E42" s="36">
        <v>24.8</v>
      </c>
      <c r="F42" s="36">
        <v>23.3</v>
      </c>
      <c r="G42" s="36">
        <v>98.3</v>
      </c>
      <c r="H42" s="36">
        <v>20.7</v>
      </c>
      <c r="I42" s="36">
        <v>21.2</v>
      </c>
      <c r="J42" s="36">
        <v>21.4</v>
      </c>
      <c r="K42" s="36">
        <v>20.8</v>
      </c>
      <c r="L42" s="36">
        <v>84.1</v>
      </c>
      <c r="M42" s="45">
        <v>20.7</v>
      </c>
      <c r="N42" s="45">
        <v>23</v>
      </c>
      <c r="O42" s="45">
        <v>22.8</v>
      </c>
      <c r="P42" s="45">
        <v>23.3</v>
      </c>
      <c r="Q42" s="45">
        <v>89.9</v>
      </c>
      <c r="R42" s="45">
        <v>21.4</v>
      </c>
      <c r="S42" s="45">
        <v>25.5</v>
      </c>
    </row>
    <row r="43" spans="1:19" ht="12" customHeight="1">
      <c r="A43" s="24" t="s">
        <v>27</v>
      </c>
      <c r="C43" s="36">
        <v>8.8</v>
      </c>
      <c r="D43" s="36">
        <v>10.1</v>
      </c>
      <c r="E43" s="36">
        <v>9.1</v>
      </c>
      <c r="F43" s="36">
        <v>9.2</v>
      </c>
      <c r="G43" s="36">
        <v>37.2</v>
      </c>
      <c r="H43" s="36">
        <v>7.4</v>
      </c>
      <c r="I43" s="36">
        <v>7.6</v>
      </c>
      <c r="J43" s="36">
        <v>7.4</v>
      </c>
      <c r="K43" s="36">
        <v>6.6</v>
      </c>
      <c r="L43" s="36">
        <v>29</v>
      </c>
      <c r="M43" s="45">
        <v>6.2</v>
      </c>
      <c r="N43" s="45">
        <v>6.4</v>
      </c>
      <c r="O43" s="45">
        <v>7.4</v>
      </c>
      <c r="P43" s="45">
        <v>5.3</v>
      </c>
      <c r="Q43" s="45">
        <v>25.3</v>
      </c>
      <c r="R43" s="45">
        <v>5.1</v>
      </c>
      <c r="S43" s="45">
        <v>6.7</v>
      </c>
    </row>
    <row r="44" spans="1:19" ht="12" customHeight="1">
      <c r="A44" s="24" t="s">
        <v>29</v>
      </c>
      <c r="C44" s="36">
        <f aca="true" t="shared" si="8" ref="C44:L44">C43</f>
        <v>8.8</v>
      </c>
      <c r="D44" s="36">
        <f t="shared" si="8"/>
        <v>10.1</v>
      </c>
      <c r="E44" s="36">
        <f t="shared" si="8"/>
        <v>9.1</v>
      </c>
      <c r="F44" s="36">
        <f t="shared" si="8"/>
        <v>9.2</v>
      </c>
      <c r="G44" s="36">
        <f t="shared" si="8"/>
        <v>37.2</v>
      </c>
      <c r="H44" s="36">
        <f t="shared" si="8"/>
        <v>7.4</v>
      </c>
      <c r="I44" s="36">
        <f t="shared" si="8"/>
        <v>7.6</v>
      </c>
      <c r="J44" s="36">
        <f t="shared" si="8"/>
        <v>7.4</v>
      </c>
      <c r="K44" s="36">
        <f t="shared" si="8"/>
        <v>6.6</v>
      </c>
      <c r="L44" s="36">
        <f t="shared" si="8"/>
        <v>29</v>
      </c>
      <c r="M44" s="36">
        <v>6.2</v>
      </c>
      <c r="N44" s="36">
        <v>6.4</v>
      </c>
      <c r="O44" s="36">
        <v>7.4</v>
      </c>
      <c r="P44" s="36">
        <v>5.3</v>
      </c>
      <c r="Q44" s="36">
        <v>25.3</v>
      </c>
      <c r="R44" s="45">
        <v>6.3999999999999995</v>
      </c>
      <c r="S44" s="45">
        <v>6.7</v>
      </c>
    </row>
    <row r="45" spans="1:19" s="41" customFormat="1" ht="12" customHeight="1">
      <c r="A45" s="38"/>
      <c r="B45" s="39" t="s">
        <v>51</v>
      </c>
      <c r="C45" s="40">
        <f>C44/C42</f>
        <v>0.3636363636363637</v>
      </c>
      <c r="D45" s="40">
        <f>D44/D42</f>
        <v>0.38846153846153847</v>
      </c>
      <c r="E45" s="40">
        <f>E44/E42</f>
        <v>0.3669354838709677</v>
      </c>
      <c r="F45" s="40">
        <f>F44/F42</f>
        <v>0.3948497854077253</v>
      </c>
      <c r="G45" s="40">
        <f aca="true" t="shared" si="9" ref="G45:L45">G44/G42</f>
        <v>0.3784333672431333</v>
      </c>
      <c r="H45" s="40">
        <f t="shared" si="9"/>
        <v>0.35748792270531404</v>
      </c>
      <c r="I45" s="40">
        <f t="shared" si="9"/>
        <v>0.3584905660377358</v>
      </c>
      <c r="J45" s="40">
        <f t="shared" si="9"/>
        <v>0.3457943925233645</v>
      </c>
      <c r="K45" s="40">
        <f t="shared" si="9"/>
        <v>0.3173076923076923</v>
      </c>
      <c r="L45" s="40">
        <f t="shared" si="9"/>
        <v>0.3448275862068966</v>
      </c>
      <c r="M45" s="40">
        <v>0.2995169082125604</v>
      </c>
      <c r="N45" s="40">
        <v>0.2782608695652174</v>
      </c>
      <c r="O45" s="40">
        <v>0.32456140350877194</v>
      </c>
      <c r="P45" s="40">
        <v>0.22746781115879827</v>
      </c>
      <c r="Q45" s="40">
        <v>0.28142380422691876</v>
      </c>
      <c r="R45" s="50">
        <v>0.29906542056074764</v>
      </c>
      <c r="S45" s="50">
        <v>0.2627450980392157</v>
      </c>
    </row>
    <row r="46" spans="1:19" ht="12" customHeight="1">
      <c r="A46" s="24" t="s">
        <v>31</v>
      </c>
      <c r="C46" s="36">
        <v>5.2</v>
      </c>
      <c r="D46" s="36">
        <v>6.7</v>
      </c>
      <c r="E46" s="36">
        <v>6.4</v>
      </c>
      <c r="F46" s="36">
        <v>6.4</v>
      </c>
      <c r="G46" s="36">
        <v>24.7</v>
      </c>
      <c r="H46" s="36">
        <v>4.5</v>
      </c>
      <c r="I46" s="36">
        <v>4.8</v>
      </c>
      <c r="J46" s="36">
        <v>4.6</v>
      </c>
      <c r="K46" s="36">
        <v>3.8</v>
      </c>
      <c r="L46" s="36">
        <v>17.7</v>
      </c>
      <c r="M46" s="45">
        <v>3.4</v>
      </c>
      <c r="N46" s="45">
        <v>3.7</v>
      </c>
      <c r="O46" s="45">
        <v>4.7</v>
      </c>
      <c r="P46" s="45">
        <v>2.4</v>
      </c>
      <c r="Q46" s="45">
        <v>14.1</v>
      </c>
      <c r="R46" s="45">
        <v>2.2</v>
      </c>
      <c r="S46" s="45">
        <v>3.8</v>
      </c>
    </row>
    <row r="47" spans="1:19" ht="12" customHeight="1">
      <c r="A47" s="24" t="s">
        <v>32</v>
      </c>
      <c r="C47" s="36">
        <f aca="true" t="shared" si="10" ref="C47:L47">C46</f>
        <v>5.2</v>
      </c>
      <c r="D47" s="36">
        <f t="shared" si="10"/>
        <v>6.7</v>
      </c>
      <c r="E47" s="36">
        <f t="shared" si="10"/>
        <v>6.4</v>
      </c>
      <c r="F47" s="36">
        <f t="shared" si="10"/>
        <v>6.4</v>
      </c>
      <c r="G47" s="36">
        <f t="shared" si="10"/>
        <v>24.7</v>
      </c>
      <c r="H47" s="36">
        <f t="shared" si="10"/>
        <v>4.5</v>
      </c>
      <c r="I47" s="36">
        <f t="shared" si="10"/>
        <v>4.8</v>
      </c>
      <c r="J47" s="36">
        <f t="shared" si="10"/>
        <v>4.6</v>
      </c>
      <c r="K47" s="36">
        <f t="shared" si="10"/>
        <v>3.8</v>
      </c>
      <c r="L47" s="36">
        <f t="shared" si="10"/>
        <v>17.7</v>
      </c>
      <c r="M47" s="36">
        <v>3.4</v>
      </c>
      <c r="N47" s="36">
        <v>3.7</v>
      </c>
      <c r="O47" s="36">
        <v>4.7</v>
      </c>
      <c r="P47" s="36">
        <v>2.4</v>
      </c>
      <c r="Q47" s="36">
        <v>14.1</v>
      </c>
      <c r="R47" s="45">
        <v>3.5</v>
      </c>
      <c r="S47" s="45">
        <v>3.8</v>
      </c>
    </row>
    <row r="48" spans="1:19" s="41" customFormat="1" ht="12" customHeight="1">
      <c r="A48" s="38"/>
      <c r="B48" s="39" t="s">
        <v>52</v>
      </c>
      <c r="C48" s="40">
        <f>C47/C42</f>
        <v>0.21487603305785125</v>
      </c>
      <c r="D48" s="40">
        <f>D47/D42</f>
        <v>0.2576923076923077</v>
      </c>
      <c r="E48" s="40">
        <f>E47/E42</f>
        <v>0.25806451612903225</v>
      </c>
      <c r="F48" s="40">
        <f>F47/F42</f>
        <v>0.27467811158798283</v>
      </c>
      <c r="G48" s="40">
        <f aca="true" t="shared" si="11" ref="G48:L48">G47/G42</f>
        <v>0.25127161749745675</v>
      </c>
      <c r="H48" s="40">
        <f t="shared" si="11"/>
        <v>0.21739130434782608</v>
      </c>
      <c r="I48" s="40">
        <f t="shared" si="11"/>
        <v>0.22641509433962265</v>
      </c>
      <c r="J48" s="40">
        <f t="shared" si="11"/>
        <v>0.21495327102803738</v>
      </c>
      <c r="K48" s="40">
        <f t="shared" si="11"/>
        <v>0.18269230769230768</v>
      </c>
      <c r="L48" s="40">
        <f t="shared" si="11"/>
        <v>0.21046373365041618</v>
      </c>
      <c r="M48" s="40">
        <v>0.1642512077294686</v>
      </c>
      <c r="N48" s="40">
        <v>0.16086956521739132</v>
      </c>
      <c r="O48" s="40">
        <v>0.20614035087719298</v>
      </c>
      <c r="P48" s="40">
        <v>0.10300429184549356</v>
      </c>
      <c r="Q48" s="40">
        <v>0.1568409343715239</v>
      </c>
      <c r="R48" s="40">
        <v>0.1635514018691589</v>
      </c>
      <c r="S48" s="40">
        <v>0.14901960784313725</v>
      </c>
    </row>
    <row r="49" spans="1:19" ht="12" customHeight="1">
      <c r="A49" s="24" t="s">
        <v>44</v>
      </c>
      <c r="C49" s="36">
        <v>2.3</v>
      </c>
      <c r="D49" s="36">
        <v>3.1</v>
      </c>
      <c r="E49" s="36">
        <v>3.8</v>
      </c>
      <c r="F49" s="36">
        <v>5.9</v>
      </c>
      <c r="G49" s="36">
        <v>15</v>
      </c>
      <c r="H49" s="36">
        <v>1.7</v>
      </c>
      <c r="I49" s="36">
        <v>1.4</v>
      </c>
      <c r="J49" s="36">
        <v>1.2</v>
      </c>
      <c r="K49" s="36">
        <v>2.6</v>
      </c>
      <c r="L49" s="36">
        <v>6.8999999999999995</v>
      </c>
      <c r="M49" s="45">
        <v>1.8</v>
      </c>
      <c r="N49" s="45">
        <v>2.7</v>
      </c>
      <c r="O49" s="45">
        <v>2.4</v>
      </c>
      <c r="P49" s="45">
        <v>4.6</v>
      </c>
      <c r="Q49" s="45">
        <v>11.5</v>
      </c>
      <c r="R49" s="45">
        <v>2.6</v>
      </c>
      <c r="S49" s="45">
        <v>2.5</v>
      </c>
    </row>
    <row r="50" spans="1:19" ht="13.5" customHeight="1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2" ht="12">
      <c r="A51" s="3" t="s">
        <v>55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">
      <c r="A52" s="3" t="s">
        <v>65</v>
      </c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9" s="47" customFormat="1" ht="12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2" ht="12"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jla11427</cp:lastModifiedBy>
  <cp:lastPrinted>2010-07-16T06:20:23Z</cp:lastPrinted>
  <dcterms:created xsi:type="dcterms:W3CDTF">2009-03-09T14:35:18Z</dcterms:created>
  <dcterms:modified xsi:type="dcterms:W3CDTF">2011-07-18T13:59:38Z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289032096</vt:i4>
  </property>
  <property fmtid="{D5CDD505-2E9C-101B-9397-08002B2CF9AE}" pid="3" name="_NewReviewCycle">
    <vt:lpwstr/>
  </property>
  <property fmtid="{D5CDD505-2E9C-101B-9397-08002B2CF9AE}" pid="4" name="_EmailSubject">
    <vt:lpwstr>Elisa Operational Data Q2 2011.xls</vt:lpwstr>
  </property>
  <property fmtid="{D5CDD505-2E9C-101B-9397-08002B2CF9AE}" pid="5" name="_AuthorEmail">
    <vt:lpwstr>Vesa.Sahivirta@elisa.fi</vt:lpwstr>
  </property>
  <property fmtid="{D5CDD505-2E9C-101B-9397-08002B2CF9AE}" pid="6" name="_AuthorEmailDisplayName">
    <vt:lpwstr>Sahivirta Vesa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